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Shared drives\TACDC TCC Team Drive\3 Texas Community Capital TCC\Community Loan Center Information\Cashflow budget worksheet\"/>
    </mc:Choice>
  </mc:AlternateContent>
  <bookViews>
    <workbookView xWindow="0" yWindow="0" windowWidth="14355" windowHeight="7830" activeTab="2"/>
  </bookViews>
  <sheets>
    <sheet name="Model" sheetId="1" r:id="rId1"/>
    <sheet name="1 page summary" sheetId="2" r:id="rId2"/>
    <sheet name="Instructions" sheetId="3" r:id="rId3"/>
  </sheets>
  <definedNames>
    <definedName name="_xlnm.Print_Titles" localSheetId="1">'1 page summary'!$A:$A</definedName>
    <definedName name="_xlnm.Print_Titles" localSheetId="0">Model!$A:$A</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0" i="1" l="1"/>
  <c r="C93" i="1"/>
  <c r="C86" i="1"/>
  <c r="B3" i="2" l="1"/>
  <c r="A3" i="2"/>
  <c r="A5" i="2"/>
  <c r="A6" i="2"/>
  <c r="A10" i="2"/>
  <c r="A11" i="2"/>
  <c r="A14" i="2"/>
  <c r="A16" i="2"/>
  <c r="A17" i="2"/>
  <c r="A18" i="2"/>
  <c r="A19" i="2"/>
  <c r="A21" i="2"/>
  <c r="A22" i="2"/>
  <c r="A25" i="2"/>
  <c r="A27" i="2"/>
  <c r="B1" i="2"/>
  <c r="E134" i="1"/>
  <c r="D7" i="2" s="1"/>
  <c r="F134" i="1"/>
  <c r="E7" i="2" s="1"/>
  <c r="G134" i="1"/>
  <c r="F7" i="2" s="1"/>
  <c r="H134" i="1"/>
  <c r="G7" i="2" s="1"/>
  <c r="I134" i="1"/>
  <c r="H7" i="2" s="1"/>
  <c r="J134" i="1"/>
  <c r="I7" i="2" s="1"/>
  <c r="K134" i="1"/>
  <c r="J7" i="2" s="1"/>
  <c r="L134" i="1"/>
  <c r="K7" i="2" s="1"/>
  <c r="M134" i="1"/>
  <c r="L7" i="2" s="1"/>
  <c r="N134" i="1"/>
  <c r="M7" i="2" s="1"/>
  <c r="O134" i="1"/>
  <c r="N7" i="2" s="1"/>
  <c r="P134" i="1"/>
  <c r="O7" i="2" s="1"/>
  <c r="Q134" i="1"/>
  <c r="P7" i="2" s="1"/>
  <c r="R134" i="1"/>
  <c r="Q7" i="2" s="1"/>
  <c r="S134" i="1"/>
  <c r="R7" i="2" s="1"/>
  <c r="T134" i="1"/>
  <c r="S7" i="2" s="1"/>
  <c r="D134" i="1"/>
  <c r="C7" i="2" s="1"/>
  <c r="C144" i="1"/>
  <c r="B17" i="2" s="1"/>
  <c r="C145" i="1"/>
  <c r="B18" i="2" s="1"/>
  <c r="C143" i="1"/>
  <c r="B16" i="2" s="1"/>
  <c r="C129" i="1"/>
  <c r="C133" i="1"/>
  <c r="B6" i="2" s="1"/>
  <c r="C134" i="1"/>
  <c r="B7" i="2" s="1"/>
  <c r="D139" i="1"/>
  <c r="C12" i="2" s="1"/>
  <c r="E139" i="1"/>
  <c r="D12" i="2" s="1"/>
  <c r="F139" i="1"/>
  <c r="E12" i="2" s="1"/>
  <c r="G139" i="1"/>
  <c r="F12" i="2" s="1"/>
  <c r="H139" i="1"/>
  <c r="G12" i="2" s="1"/>
  <c r="I139" i="1"/>
  <c r="H12" i="2" s="1"/>
  <c r="C139" i="1"/>
  <c r="B12" i="2" s="1"/>
  <c r="C110" i="1"/>
  <c r="D105" i="1"/>
  <c r="D138" i="1" s="1"/>
  <c r="C11" i="2" s="1"/>
  <c r="E105" i="1"/>
  <c r="E138" i="1" s="1"/>
  <c r="D11" i="2" s="1"/>
  <c r="F105" i="1"/>
  <c r="F138" i="1" s="1"/>
  <c r="E11" i="2" s="1"/>
  <c r="G105" i="1"/>
  <c r="G138" i="1" s="1"/>
  <c r="F11" i="2" s="1"/>
  <c r="H105" i="1"/>
  <c r="H138" i="1" s="1"/>
  <c r="G11" i="2" s="1"/>
  <c r="I105" i="1"/>
  <c r="I138" i="1" s="1"/>
  <c r="H11" i="2" s="1"/>
  <c r="J105" i="1"/>
  <c r="J138" i="1" s="1"/>
  <c r="I11" i="2" s="1"/>
  <c r="K105" i="1"/>
  <c r="K138" i="1" s="1"/>
  <c r="J11" i="2" s="1"/>
  <c r="L105" i="1"/>
  <c r="L138" i="1" s="1"/>
  <c r="K11" i="2" s="1"/>
  <c r="M105" i="1"/>
  <c r="M138" i="1" s="1"/>
  <c r="L11" i="2" s="1"/>
  <c r="N105" i="1"/>
  <c r="N138" i="1" s="1"/>
  <c r="M11" i="2" s="1"/>
  <c r="O105" i="1"/>
  <c r="O138" i="1" s="1"/>
  <c r="N11" i="2" s="1"/>
  <c r="P105" i="1"/>
  <c r="P138" i="1" s="1"/>
  <c r="O11" i="2" s="1"/>
  <c r="Q105" i="1"/>
  <c r="Q138" i="1" s="1"/>
  <c r="P11" i="2" s="1"/>
  <c r="R105" i="1"/>
  <c r="R138" i="1" s="1"/>
  <c r="Q11" i="2" s="1"/>
  <c r="S105" i="1"/>
  <c r="S138" i="1" s="1"/>
  <c r="R11" i="2" s="1"/>
  <c r="T105" i="1"/>
  <c r="T138" i="1" s="1"/>
  <c r="S11" i="2" s="1"/>
  <c r="D106" i="1"/>
  <c r="D149" i="1" s="1"/>
  <c r="C22" i="2" s="1"/>
  <c r="E106" i="1"/>
  <c r="E149" i="1" s="1"/>
  <c r="D22" i="2" s="1"/>
  <c r="F106" i="1"/>
  <c r="F149" i="1" s="1"/>
  <c r="E22" i="2" s="1"/>
  <c r="G106" i="1"/>
  <c r="G149" i="1" s="1"/>
  <c r="F22" i="2" s="1"/>
  <c r="H106" i="1"/>
  <c r="H149" i="1" s="1"/>
  <c r="G22" i="2" s="1"/>
  <c r="I106" i="1"/>
  <c r="I149" i="1" s="1"/>
  <c r="H22" i="2" s="1"/>
  <c r="J106" i="1"/>
  <c r="J149" i="1" s="1"/>
  <c r="I22" i="2" s="1"/>
  <c r="K106" i="1"/>
  <c r="K149" i="1" s="1"/>
  <c r="J22" i="2" s="1"/>
  <c r="L106" i="1"/>
  <c r="L149" i="1" s="1"/>
  <c r="K22" i="2" s="1"/>
  <c r="M106" i="1"/>
  <c r="M149" i="1" s="1"/>
  <c r="L22" i="2" s="1"/>
  <c r="N106" i="1"/>
  <c r="N149" i="1" s="1"/>
  <c r="M22" i="2" s="1"/>
  <c r="O106" i="1"/>
  <c r="O149" i="1" s="1"/>
  <c r="N22" i="2" s="1"/>
  <c r="P106" i="1"/>
  <c r="P149" i="1" s="1"/>
  <c r="O22" i="2" s="1"/>
  <c r="Q106" i="1"/>
  <c r="Q149" i="1" s="1"/>
  <c r="P22" i="2" s="1"/>
  <c r="R106" i="1"/>
  <c r="R149" i="1" s="1"/>
  <c r="Q22" i="2" s="1"/>
  <c r="S106" i="1"/>
  <c r="S149" i="1" s="1"/>
  <c r="R22" i="2" s="1"/>
  <c r="T106" i="1"/>
  <c r="T149" i="1" s="1"/>
  <c r="S22" i="2" s="1"/>
  <c r="C105" i="1"/>
  <c r="C138" i="1" s="1"/>
  <c r="B11" i="2" s="1"/>
  <c r="C106" i="1"/>
  <c r="C149" i="1" s="1"/>
  <c r="B22" i="2" s="1"/>
  <c r="C104" i="1"/>
  <c r="C96" i="1"/>
  <c r="C89" i="1"/>
  <c r="C101" i="1"/>
  <c r="D97" i="1" s="1"/>
  <c r="D100" i="1" s="1"/>
  <c r="C94" i="1"/>
  <c r="D90" i="1" s="1"/>
  <c r="D93" i="1" s="1"/>
  <c r="C87" i="1"/>
  <c r="D83" i="1" s="1"/>
  <c r="D86" i="1" s="1"/>
  <c r="C82" i="1"/>
  <c r="C107" i="1" l="1"/>
  <c r="D87" i="1"/>
  <c r="D107" i="1"/>
  <c r="C108" i="1"/>
  <c r="D104" i="1"/>
  <c r="D101" i="1"/>
  <c r="E97" i="1" s="1"/>
  <c r="E100" i="1" s="1"/>
  <c r="D94" i="1"/>
  <c r="E90" i="1" s="1"/>
  <c r="E93" i="1" s="1"/>
  <c r="E83" i="1" l="1"/>
  <c r="E86" i="1" s="1"/>
  <c r="C119" i="1"/>
  <c r="C120" i="1" s="1"/>
  <c r="C146" i="1"/>
  <c r="B19" i="2" s="1"/>
  <c r="D119" i="1"/>
  <c r="D146" i="1"/>
  <c r="C19" i="2" s="1"/>
  <c r="E104" i="1"/>
  <c r="D108" i="1"/>
  <c r="E94" i="1"/>
  <c r="F90" i="1" s="1"/>
  <c r="F93" i="1" s="1"/>
  <c r="E87" i="1" l="1"/>
  <c r="F83" i="1" s="1"/>
  <c r="E107" i="1"/>
  <c r="E101" i="1"/>
  <c r="F94" i="1"/>
  <c r="G90" i="1" s="1"/>
  <c r="G93" i="1" s="1"/>
  <c r="F87" i="1" l="1"/>
  <c r="G83" i="1" s="1"/>
  <c r="F86" i="1"/>
  <c r="E108" i="1"/>
  <c r="F97" i="1"/>
  <c r="E119" i="1"/>
  <c r="E146" i="1"/>
  <c r="D19" i="2" s="1"/>
  <c r="G94" i="1"/>
  <c r="H90" i="1" s="1"/>
  <c r="H93" i="1" s="1"/>
  <c r="F101" i="1" l="1"/>
  <c r="G97" i="1" s="1"/>
  <c r="G100" i="1" s="1"/>
  <c r="F100" i="1"/>
  <c r="G86" i="1"/>
  <c r="G87" i="1"/>
  <c r="H83" i="1" s="1"/>
  <c r="F104" i="1"/>
  <c r="F107" i="1"/>
  <c r="F108" i="1"/>
  <c r="H94" i="1"/>
  <c r="I90" i="1" s="1"/>
  <c r="I93" i="1" s="1"/>
  <c r="H86" i="1" l="1"/>
  <c r="H87" i="1"/>
  <c r="I83" i="1" s="1"/>
  <c r="F119" i="1"/>
  <c r="F146" i="1"/>
  <c r="E19" i="2" s="1"/>
  <c r="G104" i="1"/>
  <c r="G101" i="1"/>
  <c r="H97" i="1" s="1"/>
  <c r="H100" i="1" s="1"/>
  <c r="G107" i="1"/>
  <c r="I94" i="1"/>
  <c r="J90" i="1" s="1"/>
  <c r="J93" i="1" s="1"/>
  <c r="I87" i="1" l="1"/>
  <c r="J83" i="1" s="1"/>
  <c r="I86" i="1"/>
  <c r="G119" i="1"/>
  <c r="G146" i="1"/>
  <c r="F19" i="2" s="1"/>
  <c r="G108" i="1"/>
  <c r="J94" i="1"/>
  <c r="K90" i="1" s="1"/>
  <c r="K93" i="1" s="1"/>
  <c r="J86" i="1" l="1"/>
  <c r="J87" i="1"/>
  <c r="K83" i="1" s="1"/>
  <c r="H104" i="1"/>
  <c r="H101" i="1"/>
  <c r="I97" i="1" s="1"/>
  <c r="I100" i="1" s="1"/>
  <c r="H107" i="1"/>
  <c r="K94" i="1"/>
  <c r="L90" i="1" s="1"/>
  <c r="L93" i="1" s="1"/>
  <c r="K86" i="1" l="1"/>
  <c r="K87" i="1"/>
  <c r="L83" i="1" s="1"/>
  <c r="H119" i="1"/>
  <c r="H146" i="1"/>
  <c r="G19" i="2" s="1"/>
  <c r="H108" i="1"/>
  <c r="L94" i="1"/>
  <c r="M90" i="1" s="1"/>
  <c r="M93" i="1" s="1"/>
  <c r="L86" i="1" l="1"/>
  <c r="L87" i="1"/>
  <c r="M83" i="1" s="1"/>
  <c r="I104" i="1"/>
  <c r="I107" i="1"/>
  <c r="I101" i="1"/>
  <c r="J97" i="1" s="1"/>
  <c r="J100" i="1" s="1"/>
  <c r="M94" i="1"/>
  <c r="N90" i="1" s="1"/>
  <c r="N93" i="1" s="1"/>
  <c r="M86" i="1" l="1"/>
  <c r="M87" i="1"/>
  <c r="N83" i="1" s="1"/>
  <c r="I119" i="1"/>
  <c r="I146" i="1"/>
  <c r="H19" i="2" s="1"/>
  <c r="I108" i="1"/>
  <c r="N94" i="1"/>
  <c r="O90" i="1" s="1"/>
  <c r="O93" i="1" s="1"/>
  <c r="N86" i="1" l="1"/>
  <c r="N87" i="1"/>
  <c r="O83" i="1" s="1"/>
  <c r="J104" i="1"/>
  <c r="J107" i="1"/>
  <c r="J101" i="1"/>
  <c r="K97" i="1" s="1"/>
  <c r="K100" i="1" s="1"/>
  <c r="O94" i="1"/>
  <c r="P90" i="1" s="1"/>
  <c r="P93" i="1" s="1"/>
  <c r="O86" i="1" l="1"/>
  <c r="O87" i="1"/>
  <c r="P83" i="1" s="1"/>
  <c r="J119" i="1"/>
  <c r="J146" i="1"/>
  <c r="I19" i="2" s="1"/>
  <c r="J108" i="1"/>
  <c r="P94" i="1"/>
  <c r="Q90" i="1" s="1"/>
  <c r="Q93" i="1" s="1"/>
  <c r="P86" i="1" l="1"/>
  <c r="P87" i="1"/>
  <c r="Q83" i="1" s="1"/>
  <c r="K104" i="1"/>
  <c r="K107" i="1"/>
  <c r="K101" i="1"/>
  <c r="L97" i="1" s="1"/>
  <c r="L100" i="1" s="1"/>
  <c r="Q94" i="1"/>
  <c r="R90" i="1" s="1"/>
  <c r="R93" i="1" s="1"/>
  <c r="Q86" i="1" l="1"/>
  <c r="Q87" i="1"/>
  <c r="R83" i="1" s="1"/>
  <c r="K119" i="1"/>
  <c r="K146" i="1"/>
  <c r="J19" i="2" s="1"/>
  <c r="K108" i="1"/>
  <c r="R94" i="1"/>
  <c r="S90" i="1" s="1"/>
  <c r="S93" i="1" s="1"/>
  <c r="R86" i="1" l="1"/>
  <c r="R87" i="1"/>
  <c r="S83" i="1" s="1"/>
  <c r="L104" i="1"/>
  <c r="L101" i="1"/>
  <c r="M97" i="1" s="1"/>
  <c r="M100" i="1" s="1"/>
  <c r="L107" i="1"/>
  <c r="S94" i="1"/>
  <c r="T90" i="1" s="1"/>
  <c r="T93" i="1" s="1"/>
  <c r="S86" i="1" l="1"/>
  <c r="S87" i="1"/>
  <c r="T83" i="1" s="1"/>
  <c r="L119" i="1"/>
  <c r="L146" i="1"/>
  <c r="K19" i="2" s="1"/>
  <c r="L108" i="1"/>
  <c r="T94" i="1"/>
  <c r="T86" i="1" l="1"/>
  <c r="T87" i="1"/>
  <c r="M104" i="1"/>
  <c r="M107" i="1"/>
  <c r="M101" i="1"/>
  <c r="N97" i="1" s="1"/>
  <c r="N100" i="1" s="1"/>
  <c r="M119" i="1" l="1"/>
  <c r="M146" i="1"/>
  <c r="L19" i="2" s="1"/>
  <c r="M108" i="1"/>
  <c r="N104" i="1" l="1"/>
  <c r="N101" i="1"/>
  <c r="O97" i="1" s="1"/>
  <c r="O100" i="1" s="1"/>
  <c r="N107" i="1"/>
  <c r="N119" i="1" l="1"/>
  <c r="N146" i="1"/>
  <c r="M19" i="2" s="1"/>
  <c r="N108" i="1"/>
  <c r="O104" i="1" l="1"/>
  <c r="O101" i="1"/>
  <c r="P97" i="1" s="1"/>
  <c r="P100" i="1" s="1"/>
  <c r="O107" i="1"/>
  <c r="O119" i="1" l="1"/>
  <c r="O146" i="1"/>
  <c r="N19" i="2" s="1"/>
  <c r="O108" i="1"/>
  <c r="P104" i="1" l="1"/>
  <c r="P101" i="1"/>
  <c r="Q97" i="1" s="1"/>
  <c r="Q100" i="1" s="1"/>
  <c r="P107" i="1"/>
  <c r="P119" i="1" l="1"/>
  <c r="P146" i="1"/>
  <c r="O19" i="2" s="1"/>
  <c r="P108" i="1"/>
  <c r="Q104" i="1" l="1"/>
  <c r="Q107" i="1"/>
  <c r="Q101" i="1"/>
  <c r="R97" i="1" s="1"/>
  <c r="R100" i="1" s="1"/>
  <c r="Q119" i="1" l="1"/>
  <c r="Q146" i="1"/>
  <c r="P19" i="2" s="1"/>
  <c r="Q108" i="1"/>
  <c r="R104" i="1" l="1"/>
  <c r="R107" i="1"/>
  <c r="R101" i="1"/>
  <c r="S97" i="1" s="1"/>
  <c r="S100" i="1" s="1"/>
  <c r="R119" i="1" l="1"/>
  <c r="R146" i="1"/>
  <c r="Q19" i="2" s="1"/>
  <c r="R108" i="1"/>
  <c r="S104" i="1" l="1"/>
  <c r="S101" i="1"/>
  <c r="T97" i="1" s="1"/>
  <c r="T100" i="1" s="1"/>
  <c r="S107" i="1"/>
  <c r="S119" i="1" l="1"/>
  <c r="S146" i="1"/>
  <c r="R19" i="2" s="1"/>
  <c r="S108" i="1"/>
  <c r="T104" i="1" l="1"/>
  <c r="T101" i="1"/>
  <c r="T107" i="1"/>
  <c r="T119" i="1" l="1"/>
  <c r="T146" i="1"/>
  <c r="S19" i="2" s="1"/>
  <c r="T108" i="1"/>
  <c r="D143" i="1" l="1"/>
  <c r="C16" i="2" s="1"/>
  <c r="D63" i="1"/>
  <c r="D148" i="1" s="1"/>
  <c r="E63" i="1"/>
  <c r="E148" i="1" s="1"/>
  <c r="F63" i="1"/>
  <c r="F148" i="1" s="1"/>
  <c r="G63" i="1"/>
  <c r="G148" i="1" s="1"/>
  <c r="H63" i="1"/>
  <c r="H148" i="1" s="1"/>
  <c r="I63" i="1"/>
  <c r="I148" i="1" s="1"/>
  <c r="D70" i="1"/>
  <c r="D137" i="1" s="1"/>
  <c r="C10" i="2" s="1"/>
  <c r="E70" i="1"/>
  <c r="E137" i="1" s="1"/>
  <c r="D10" i="2" s="1"/>
  <c r="F70" i="1"/>
  <c r="F137" i="1" s="1"/>
  <c r="E10" i="2" s="1"/>
  <c r="G70" i="1"/>
  <c r="G137" i="1" s="1"/>
  <c r="F10" i="2" s="1"/>
  <c r="H70" i="1"/>
  <c r="H137" i="1" s="1"/>
  <c r="G10" i="2" s="1"/>
  <c r="I70" i="1"/>
  <c r="I137" i="1" s="1"/>
  <c r="H10" i="2" s="1"/>
  <c r="J70" i="1"/>
  <c r="J137" i="1" s="1"/>
  <c r="I10" i="2" s="1"/>
  <c r="K70" i="1"/>
  <c r="K137" i="1" s="1"/>
  <c r="J10" i="2" s="1"/>
  <c r="L70" i="1"/>
  <c r="L137" i="1" s="1"/>
  <c r="K10" i="2" s="1"/>
  <c r="M70" i="1"/>
  <c r="M137" i="1" s="1"/>
  <c r="L10" i="2" s="1"/>
  <c r="N70" i="1"/>
  <c r="N137" i="1" s="1"/>
  <c r="M10" i="2" s="1"/>
  <c r="O70" i="1"/>
  <c r="O137" i="1" s="1"/>
  <c r="N10" i="2" s="1"/>
  <c r="P70" i="1"/>
  <c r="P137" i="1" s="1"/>
  <c r="O10" i="2" s="1"/>
  <c r="Q70" i="1"/>
  <c r="Q137" i="1" s="1"/>
  <c r="P10" i="2" s="1"/>
  <c r="R70" i="1"/>
  <c r="R137" i="1" s="1"/>
  <c r="Q10" i="2" s="1"/>
  <c r="S70" i="1"/>
  <c r="S137" i="1" s="1"/>
  <c r="R10" i="2" s="1"/>
  <c r="T70" i="1"/>
  <c r="T137" i="1" s="1"/>
  <c r="S10" i="2" s="1"/>
  <c r="C63" i="1"/>
  <c r="C148" i="1" s="1"/>
  <c r="C65" i="1"/>
  <c r="C70" i="1"/>
  <c r="C137" i="1" s="1"/>
  <c r="B10" i="2" s="1"/>
  <c r="C62" i="1"/>
  <c r="B58" i="1"/>
  <c r="T56" i="1"/>
  <c r="S56" i="1"/>
  <c r="R56" i="1"/>
  <c r="Q56" i="1"/>
  <c r="P56" i="1"/>
  <c r="O56" i="1"/>
  <c r="N56" i="1"/>
  <c r="M56" i="1"/>
  <c r="L56" i="1"/>
  <c r="K56" i="1"/>
  <c r="J56" i="1"/>
  <c r="I56" i="1"/>
  <c r="H56" i="1"/>
  <c r="G56" i="1"/>
  <c r="F56" i="1"/>
  <c r="E56" i="1"/>
  <c r="D56" i="1"/>
  <c r="C56" i="1"/>
  <c r="I55" i="1"/>
  <c r="H55" i="1"/>
  <c r="G55" i="1"/>
  <c r="F55" i="1"/>
  <c r="E55" i="1"/>
  <c r="D55" i="1"/>
  <c r="C55" i="1"/>
  <c r="C52" i="1"/>
  <c r="C48" i="1"/>
  <c r="C47" i="1"/>
  <c r="D48" i="1"/>
  <c r="B39" i="1"/>
  <c r="T37" i="1"/>
  <c r="S37" i="1"/>
  <c r="R37" i="1"/>
  <c r="Q37" i="1"/>
  <c r="P37" i="1"/>
  <c r="O37" i="1"/>
  <c r="N37" i="1"/>
  <c r="M37" i="1"/>
  <c r="L37" i="1"/>
  <c r="K37" i="1"/>
  <c r="J37" i="1"/>
  <c r="I37" i="1"/>
  <c r="H37" i="1"/>
  <c r="G37" i="1"/>
  <c r="F37" i="1"/>
  <c r="E37" i="1"/>
  <c r="D37" i="1"/>
  <c r="C37" i="1"/>
  <c r="I36" i="1"/>
  <c r="H36" i="1"/>
  <c r="G36" i="1"/>
  <c r="F36" i="1"/>
  <c r="E36" i="1"/>
  <c r="D36" i="1"/>
  <c r="C36" i="1"/>
  <c r="C33" i="1"/>
  <c r="C29" i="1"/>
  <c r="C28" i="1"/>
  <c r="E29" i="1"/>
  <c r="J36" i="1"/>
  <c r="B20" i="1"/>
  <c r="C9" i="1"/>
  <c r="C14" i="1"/>
  <c r="T18" i="1"/>
  <c r="S18" i="1"/>
  <c r="R18" i="1"/>
  <c r="Q18" i="1"/>
  <c r="P18" i="1"/>
  <c r="O18" i="1"/>
  <c r="N18" i="1"/>
  <c r="M18" i="1"/>
  <c r="L18" i="1"/>
  <c r="K18" i="1"/>
  <c r="J18" i="1"/>
  <c r="I18" i="1"/>
  <c r="H18" i="1"/>
  <c r="G18" i="1"/>
  <c r="F18" i="1"/>
  <c r="E18" i="1"/>
  <c r="D18" i="1"/>
  <c r="C18" i="1"/>
  <c r="I17" i="1"/>
  <c r="H17" i="1"/>
  <c r="G17" i="1"/>
  <c r="F17" i="1"/>
  <c r="E17" i="1"/>
  <c r="D17" i="1"/>
  <c r="C17" i="1"/>
  <c r="C10" i="1"/>
  <c r="D10" i="1"/>
  <c r="C61" i="1"/>
  <c r="D3" i="1"/>
  <c r="C23" i="1"/>
  <c r="C42" i="1"/>
  <c r="E74" i="1" l="1"/>
  <c r="I74" i="1"/>
  <c r="D129" i="1"/>
  <c r="C1" i="2"/>
  <c r="G21" i="2"/>
  <c r="B21" i="2"/>
  <c r="H21" i="2"/>
  <c r="D21" i="2"/>
  <c r="C21" i="2"/>
  <c r="F21" i="2"/>
  <c r="E21" i="2"/>
  <c r="F75" i="1"/>
  <c r="J75" i="1"/>
  <c r="D144" i="1"/>
  <c r="C17" i="2" s="1"/>
  <c r="D133" i="1"/>
  <c r="C6" i="2" s="1"/>
  <c r="D145" i="1"/>
  <c r="C18" i="2" s="1"/>
  <c r="D74" i="1"/>
  <c r="E75" i="1"/>
  <c r="M75" i="1"/>
  <c r="H74" i="1"/>
  <c r="I75" i="1"/>
  <c r="Q75" i="1"/>
  <c r="N75" i="1"/>
  <c r="R75" i="1"/>
  <c r="C67" i="1"/>
  <c r="C30" i="1"/>
  <c r="C34" i="1" s="1"/>
  <c r="C38" i="1" s="1"/>
  <c r="C39" i="1" s="1"/>
  <c r="F74" i="1"/>
  <c r="C75" i="1"/>
  <c r="G75" i="1"/>
  <c r="K75" i="1"/>
  <c r="O75" i="1"/>
  <c r="S75" i="1"/>
  <c r="J55" i="1"/>
  <c r="J139" i="1"/>
  <c r="I12" i="2" s="1"/>
  <c r="D23" i="1"/>
  <c r="D110" i="1"/>
  <c r="D82" i="1"/>
  <c r="D89" i="1"/>
  <c r="D96" i="1"/>
  <c r="D120" i="1"/>
  <c r="E143" i="1"/>
  <c r="D16" i="2" s="1"/>
  <c r="C74" i="1"/>
  <c r="G74" i="1"/>
  <c r="D75" i="1"/>
  <c r="H75" i="1"/>
  <c r="L75" i="1"/>
  <c r="P75" i="1"/>
  <c r="T75" i="1"/>
  <c r="D65" i="1"/>
  <c r="D29" i="1"/>
  <c r="D67" i="1" s="1"/>
  <c r="C49" i="1"/>
  <c r="J63" i="1"/>
  <c r="J148" i="1" s="1"/>
  <c r="J17" i="1"/>
  <c r="K17" i="1"/>
  <c r="C71" i="1"/>
  <c r="C66" i="1"/>
  <c r="K139" i="1"/>
  <c r="J12" i="2" s="1"/>
  <c r="E10" i="1"/>
  <c r="L36" i="1"/>
  <c r="C11" i="1"/>
  <c r="E3" i="1"/>
  <c r="D61" i="1"/>
  <c r="D42" i="1"/>
  <c r="J74" i="1" l="1"/>
  <c r="I21" i="2"/>
  <c r="E129" i="1"/>
  <c r="D1" i="2"/>
  <c r="E145" i="1"/>
  <c r="D18" i="2" s="1"/>
  <c r="E144" i="1"/>
  <c r="D17" i="2" s="1"/>
  <c r="E133" i="1"/>
  <c r="D6" i="2" s="1"/>
  <c r="C53" i="1"/>
  <c r="C57" i="1" s="1"/>
  <c r="C58" i="1" s="1"/>
  <c r="C59" i="1" s="1"/>
  <c r="E23" i="1"/>
  <c r="E96" i="1"/>
  <c r="E82" i="1"/>
  <c r="E89" i="1"/>
  <c r="E110" i="1"/>
  <c r="E120" i="1"/>
  <c r="F143" i="1"/>
  <c r="E16" i="2" s="1"/>
  <c r="D24" i="1"/>
  <c r="D33" i="1" s="1"/>
  <c r="E48" i="1"/>
  <c r="E67" i="1" s="1"/>
  <c r="K36" i="1"/>
  <c r="E65" i="1"/>
  <c r="C68" i="1"/>
  <c r="C136" i="1" s="1"/>
  <c r="B9" i="2" s="1"/>
  <c r="C15" i="1"/>
  <c r="L139" i="1"/>
  <c r="K12" i="2" s="1"/>
  <c r="K55" i="1"/>
  <c r="K63" i="1"/>
  <c r="K148" i="1" s="1"/>
  <c r="F48" i="1"/>
  <c r="C40" i="1"/>
  <c r="F29" i="1"/>
  <c r="F3" i="1"/>
  <c r="E61" i="1"/>
  <c r="E42" i="1"/>
  <c r="C127" i="1" l="1"/>
  <c r="D123" i="1" s="1"/>
  <c r="C150" i="1"/>
  <c r="J21" i="2"/>
  <c r="F10" i="1"/>
  <c r="F67" i="1" s="1"/>
  <c r="F65" i="1"/>
  <c r="F129" i="1"/>
  <c r="E1" i="2"/>
  <c r="F133" i="1"/>
  <c r="E6" i="2" s="1"/>
  <c r="F144" i="1"/>
  <c r="E17" i="2" s="1"/>
  <c r="F145" i="1"/>
  <c r="E18" i="2" s="1"/>
  <c r="D28" i="1"/>
  <c r="D30" i="1" s="1"/>
  <c r="M36" i="1"/>
  <c r="D43" i="1"/>
  <c r="C72" i="1"/>
  <c r="K74" i="1"/>
  <c r="F120" i="1"/>
  <c r="G143" i="1"/>
  <c r="F16" i="2" s="1"/>
  <c r="F89" i="1"/>
  <c r="F96" i="1"/>
  <c r="F82" i="1"/>
  <c r="F110" i="1"/>
  <c r="L63" i="1"/>
  <c r="L148" i="1" s="1"/>
  <c r="L17" i="1"/>
  <c r="G65" i="1"/>
  <c r="L55" i="1"/>
  <c r="M139" i="1"/>
  <c r="L12" i="2" s="1"/>
  <c r="G48" i="1"/>
  <c r="N36" i="1"/>
  <c r="G29" i="1"/>
  <c r="M17" i="1"/>
  <c r="G10" i="1"/>
  <c r="C19" i="1"/>
  <c r="C76" i="1" s="1"/>
  <c r="D5" i="1"/>
  <c r="G3" i="1"/>
  <c r="F61" i="1"/>
  <c r="F23" i="1"/>
  <c r="F42" i="1"/>
  <c r="B23" i="2" l="1"/>
  <c r="C152" i="1"/>
  <c r="B25" i="2" s="1"/>
  <c r="G67" i="1"/>
  <c r="K21" i="2"/>
  <c r="G129" i="1"/>
  <c r="F1" i="2"/>
  <c r="G145" i="1"/>
  <c r="F18" i="2" s="1"/>
  <c r="G133" i="1"/>
  <c r="F6" i="2" s="1"/>
  <c r="G144" i="1"/>
  <c r="F17" i="2" s="1"/>
  <c r="D34" i="1"/>
  <c r="E24" i="1" s="1"/>
  <c r="E28" i="1" s="1"/>
  <c r="E30" i="1" s="1"/>
  <c r="M63" i="1"/>
  <c r="M148" i="1" s="1"/>
  <c r="D47" i="1"/>
  <c r="D52" i="1"/>
  <c r="G120" i="1"/>
  <c r="H143" i="1"/>
  <c r="G16" i="2" s="1"/>
  <c r="G89" i="1"/>
  <c r="G96" i="1"/>
  <c r="G82" i="1"/>
  <c r="G110" i="1"/>
  <c r="H65" i="1"/>
  <c r="L74" i="1"/>
  <c r="D38" i="1"/>
  <c r="D39" i="1" s="1"/>
  <c r="D40" i="1" s="1"/>
  <c r="M55" i="1"/>
  <c r="D62" i="1"/>
  <c r="D9" i="1"/>
  <c r="D14" i="1"/>
  <c r="M74" i="1"/>
  <c r="H48" i="1"/>
  <c r="O36" i="1"/>
  <c r="H29" i="1"/>
  <c r="H10" i="1"/>
  <c r="C20" i="1"/>
  <c r="N17" i="1"/>
  <c r="G61" i="1"/>
  <c r="G23" i="1"/>
  <c r="G42" i="1"/>
  <c r="H3" i="1"/>
  <c r="E33" i="1" l="1"/>
  <c r="E34" i="1" s="1"/>
  <c r="E38" i="1" s="1"/>
  <c r="L21" i="2"/>
  <c r="H129" i="1"/>
  <c r="G1" i="2"/>
  <c r="D71" i="1"/>
  <c r="H144" i="1"/>
  <c r="G17" i="2" s="1"/>
  <c r="H145" i="1"/>
  <c r="G18" i="2" s="1"/>
  <c r="H133" i="1"/>
  <c r="G6" i="2" s="1"/>
  <c r="D66" i="1"/>
  <c r="D49" i="1"/>
  <c r="D53" i="1"/>
  <c r="N63" i="1"/>
  <c r="N148" i="1" s="1"/>
  <c r="N139" i="1"/>
  <c r="M12" i="2" s="1"/>
  <c r="I143" i="1"/>
  <c r="H16" i="2" s="1"/>
  <c r="H120" i="1"/>
  <c r="H110" i="1"/>
  <c r="H96" i="1"/>
  <c r="H82" i="1"/>
  <c r="H89" i="1"/>
  <c r="D11" i="1"/>
  <c r="H67" i="1"/>
  <c r="C21" i="1"/>
  <c r="C77" i="1"/>
  <c r="C78" i="1" s="1"/>
  <c r="C132" i="1" s="1"/>
  <c r="I65" i="1"/>
  <c r="O139" i="1"/>
  <c r="N12" i="2" s="1"/>
  <c r="N55" i="1"/>
  <c r="N74" i="1" s="1"/>
  <c r="I48" i="1"/>
  <c r="I29" i="1"/>
  <c r="P36" i="1"/>
  <c r="F24" i="1"/>
  <c r="O17" i="1"/>
  <c r="I10" i="1"/>
  <c r="D15" i="1"/>
  <c r="H61" i="1"/>
  <c r="H23" i="1"/>
  <c r="I3" i="1"/>
  <c r="H42" i="1"/>
  <c r="M21" i="2" l="1"/>
  <c r="D127" i="1"/>
  <c r="E123" i="1" s="1"/>
  <c r="D150" i="1"/>
  <c r="I129" i="1"/>
  <c r="H1" i="2"/>
  <c r="I144" i="1"/>
  <c r="H17" i="2" s="1"/>
  <c r="I133" i="1"/>
  <c r="H6" i="2" s="1"/>
  <c r="I145" i="1"/>
  <c r="H18" i="2" s="1"/>
  <c r="D68" i="1"/>
  <c r="D136" i="1" s="1"/>
  <c r="C9" i="2" s="1"/>
  <c r="D72" i="1"/>
  <c r="E43" i="1"/>
  <c r="D57" i="1"/>
  <c r="D58" i="1" s="1"/>
  <c r="D59" i="1" s="1"/>
  <c r="I67" i="1"/>
  <c r="I96" i="1"/>
  <c r="I82" i="1"/>
  <c r="I110" i="1"/>
  <c r="I89" i="1"/>
  <c r="J143" i="1"/>
  <c r="I16" i="2" s="1"/>
  <c r="I120" i="1"/>
  <c r="J65" i="1"/>
  <c r="O55" i="1"/>
  <c r="O74" i="1" s="1"/>
  <c r="O63" i="1"/>
  <c r="O148" i="1" s="1"/>
  <c r="J48" i="1"/>
  <c r="J29" i="1"/>
  <c r="E39" i="1"/>
  <c r="E40" i="1" s="1"/>
  <c r="F28" i="1"/>
  <c r="F30" i="1" s="1"/>
  <c r="F33" i="1"/>
  <c r="Q36" i="1"/>
  <c r="E5" i="1"/>
  <c r="D19" i="1"/>
  <c r="J10" i="1"/>
  <c r="P17" i="1"/>
  <c r="I61" i="1"/>
  <c r="I42" i="1"/>
  <c r="J3" i="1"/>
  <c r="I23" i="1"/>
  <c r="C23" i="2" l="1"/>
  <c r="D152" i="1"/>
  <c r="C25" i="2" s="1"/>
  <c r="N21" i="2"/>
  <c r="C141" i="1"/>
  <c r="B14" i="2" s="1"/>
  <c r="B5" i="2"/>
  <c r="E62" i="1"/>
  <c r="J129" i="1"/>
  <c r="I1" i="2"/>
  <c r="J145" i="1"/>
  <c r="I18" i="2" s="1"/>
  <c r="J144" i="1"/>
  <c r="I17" i="2" s="1"/>
  <c r="J133" i="1"/>
  <c r="I6" i="2" s="1"/>
  <c r="D76" i="1"/>
  <c r="E47" i="1"/>
  <c r="E49" i="1" s="1"/>
  <c r="E52" i="1"/>
  <c r="F34" i="1"/>
  <c r="G24" i="1" s="1"/>
  <c r="G33" i="1" s="1"/>
  <c r="P63" i="1"/>
  <c r="P148" i="1" s="1"/>
  <c r="P139" i="1"/>
  <c r="O12" i="2" s="1"/>
  <c r="J89" i="1"/>
  <c r="J82" i="1"/>
  <c r="J96" i="1"/>
  <c r="J110" i="1"/>
  <c r="K143" i="1"/>
  <c r="J16" i="2" s="1"/>
  <c r="J120" i="1"/>
  <c r="K65" i="1"/>
  <c r="J67" i="1"/>
  <c r="P55" i="1"/>
  <c r="P74" i="1" s="1"/>
  <c r="Q139" i="1"/>
  <c r="P12" i="2" s="1"/>
  <c r="K48" i="1"/>
  <c r="R36" i="1"/>
  <c r="K29" i="1"/>
  <c r="E9" i="1"/>
  <c r="E14" i="1"/>
  <c r="D20" i="1"/>
  <c r="K10" i="1"/>
  <c r="Q17" i="1"/>
  <c r="J61" i="1"/>
  <c r="J42" i="1"/>
  <c r="K3" i="1"/>
  <c r="J23" i="1"/>
  <c r="C154" i="1" l="1"/>
  <c r="B27" i="2" s="1"/>
  <c r="O21" i="2"/>
  <c r="E127" i="1"/>
  <c r="F123" i="1" s="1"/>
  <c r="E150" i="1"/>
  <c r="G28" i="1"/>
  <c r="G30" i="1" s="1"/>
  <c r="K129" i="1"/>
  <c r="J1" i="2"/>
  <c r="F38" i="1"/>
  <c r="F39" i="1" s="1"/>
  <c r="F40" i="1" s="1"/>
  <c r="K145" i="1"/>
  <c r="J18" i="2" s="1"/>
  <c r="K133" i="1"/>
  <c r="J6" i="2" s="1"/>
  <c r="E71" i="1"/>
  <c r="K144" i="1"/>
  <c r="J17" i="2" s="1"/>
  <c r="E53" i="1"/>
  <c r="F43" i="1" s="1"/>
  <c r="F47" i="1" s="1"/>
  <c r="F49" i="1" s="1"/>
  <c r="K110" i="1"/>
  <c r="K89" i="1"/>
  <c r="K96" i="1"/>
  <c r="K82" i="1"/>
  <c r="L65" i="1"/>
  <c r="L143" i="1"/>
  <c r="K16" i="2" s="1"/>
  <c r="K120" i="1"/>
  <c r="D21" i="1"/>
  <c r="D77" i="1"/>
  <c r="D78" i="1" s="1"/>
  <c r="D132" i="1" s="1"/>
  <c r="K67" i="1"/>
  <c r="E11" i="1"/>
  <c r="E68" i="1" s="1"/>
  <c r="E136" i="1" s="1"/>
  <c r="D9" i="2" s="1"/>
  <c r="E66" i="1"/>
  <c r="R139" i="1"/>
  <c r="Q12" i="2" s="1"/>
  <c r="Q55" i="1"/>
  <c r="Q74" i="1" s="1"/>
  <c r="Q63" i="1"/>
  <c r="Q148" i="1" s="1"/>
  <c r="L48" i="1"/>
  <c r="S36" i="1"/>
  <c r="G34" i="1"/>
  <c r="L29" i="1"/>
  <c r="E15" i="1"/>
  <c r="L10" i="1"/>
  <c r="R17" i="1"/>
  <c r="K61" i="1"/>
  <c r="L3" i="1"/>
  <c r="K23" i="1"/>
  <c r="K42" i="1"/>
  <c r="D130" i="1" l="1"/>
  <c r="C3" i="2" s="1"/>
  <c r="D23" i="2"/>
  <c r="E152" i="1"/>
  <c r="D25" i="2" s="1"/>
  <c r="P21" i="2"/>
  <c r="F127" i="1"/>
  <c r="G123" i="1" s="1"/>
  <c r="F150" i="1"/>
  <c r="L129" i="1"/>
  <c r="K1" i="2"/>
  <c r="F52" i="1"/>
  <c r="F53" i="1" s="1"/>
  <c r="G43" i="1" s="1"/>
  <c r="G47" i="1" s="1"/>
  <c r="G49" i="1" s="1"/>
  <c r="L145" i="1"/>
  <c r="K18" i="2" s="1"/>
  <c r="E57" i="1"/>
  <c r="E58" i="1" s="1"/>
  <c r="E59" i="1" s="1"/>
  <c r="L144" i="1"/>
  <c r="K17" i="2" s="1"/>
  <c r="L133" i="1"/>
  <c r="K6" i="2" s="1"/>
  <c r="M143" i="1"/>
  <c r="L16" i="2" s="1"/>
  <c r="L120" i="1"/>
  <c r="L110" i="1"/>
  <c r="L82" i="1"/>
  <c r="L89" i="1"/>
  <c r="L96" i="1"/>
  <c r="L67" i="1"/>
  <c r="S139" i="1"/>
  <c r="R12" i="2" s="1"/>
  <c r="R55" i="1"/>
  <c r="R74" i="1" s="1"/>
  <c r="F5" i="1"/>
  <c r="F9" i="1" s="1"/>
  <c r="E72" i="1"/>
  <c r="M65" i="1"/>
  <c r="R63" i="1"/>
  <c r="R148" i="1" s="1"/>
  <c r="M48" i="1"/>
  <c r="M29" i="1"/>
  <c r="H24" i="1"/>
  <c r="G38" i="1"/>
  <c r="T36" i="1"/>
  <c r="E19" i="1"/>
  <c r="M10" i="1"/>
  <c r="S17" i="1"/>
  <c r="L61" i="1"/>
  <c r="M3" i="1"/>
  <c r="L23" i="1"/>
  <c r="L42" i="1"/>
  <c r="F57" i="1" l="1"/>
  <c r="F58" i="1" s="1"/>
  <c r="F59" i="1" s="1"/>
  <c r="E23" i="2"/>
  <c r="F152" i="1"/>
  <c r="E25" i="2" s="1"/>
  <c r="Q21" i="2"/>
  <c r="D141" i="1"/>
  <c r="C14" i="2" s="1"/>
  <c r="C5" i="2"/>
  <c r="G127" i="1"/>
  <c r="H123" i="1" s="1"/>
  <c r="G150" i="1"/>
  <c r="G52" i="1"/>
  <c r="G53" i="1" s="1"/>
  <c r="M129" i="1"/>
  <c r="L1" i="2"/>
  <c r="M133" i="1"/>
  <c r="L6" i="2" s="1"/>
  <c r="M144" i="1"/>
  <c r="L17" i="2" s="1"/>
  <c r="M145" i="1"/>
  <c r="L18" i="2" s="1"/>
  <c r="S63" i="1"/>
  <c r="S148" i="1" s="1"/>
  <c r="M96" i="1"/>
  <c r="M82" i="1"/>
  <c r="M110" i="1"/>
  <c r="M89" i="1"/>
  <c r="N143" i="1"/>
  <c r="M16" i="2" s="1"/>
  <c r="M120" i="1"/>
  <c r="E20" i="1"/>
  <c r="E76" i="1"/>
  <c r="N65" i="1"/>
  <c r="F11" i="1"/>
  <c r="F68" i="1" s="1"/>
  <c r="F136" i="1" s="1"/>
  <c r="E9" i="2" s="1"/>
  <c r="F66" i="1"/>
  <c r="F14" i="1"/>
  <c r="F71" i="1" s="1"/>
  <c r="F62" i="1"/>
  <c r="M67" i="1"/>
  <c r="T139" i="1"/>
  <c r="S12" i="2" s="1"/>
  <c r="S55" i="1"/>
  <c r="S74" i="1" s="1"/>
  <c r="N48" i="1"/>
  <c r="N29" i="1"/>
  <c r="G39" i="1"/>
  <c r="G40" i="1" s="1"/>
  <c r="H33" i="1"/>
  <c r="H28" i="1"/>
  <c r="H30" i="1" s="1"/>
  <c r="N10" i="1"/>
  <c r="T17" i="1"/>
  <c r="M61" i="1"/>
  <c r="N3" i="1"/>
  <c r="M23" i="1"/>
  <c r="M42" i="1"/>
  <c r="F23" i="2" l="1"/>
  <c r="G152" i="1"/>
  <c r="F25" i="2" s="1"/>
  <c r="D154" i="1"/>
  <c r="C27" i="2" s="1"/>
  <c r="R21" i="2"/>
  <c r="H43" i="1"/>
  <c r="G57" i="1"/>
  <c r="G58" i="1" s="1"/>
  <c r="G59" i="1" s="1"/>
  <c r="N129" i="1"/>
  <c r="M1" i="2"/>
  <c r="N144" i="1"/>
  <c r="M17" i="2" s="1"/>
  <c r="N145" i="1"/>
  <c r="M18" i="2" s="1"/>
  <c r="N133" i="1"/>
  <c r="M6" i="2" s="1"/>
  <c r="O65" i="1"/>
  <c r="N67" i="1"/>
  <c r="N89" i="1"/>
  <c r="N96" i="1"/>
  <c r="N82" i="1"/>
  <c r="N110" i="1"/>
  <c r="O143" i="1"/>
  <c r="N16" i="2" s="1"/>
  <c r="N120" i="1"/>
  <c r="F15" i="1"/>
  <c r="F19" i="1" s="1"/>
  <c r="F20" i="1" s="1"/>
  <c r="T55" i="1"/>
  <c r="T74" i="1" s="1"/>
  <c r="T63" i="1"/>
  <c r="T148" i="1" s="1"/>
  <c r="E21" i="1"/>
  <c r="E77" i="1"/>
  <c r="E78" i="1" s="1"/>
  <c r="E132" i="1" s="1"/>
  <c r="O48" i="1"/>
  <c r="O29" i="1"/>
  <c r="H34" i="1"/>
  <c r="O10" i="1"/>
  <c r="N61" i="1"/>
  <c r="O3" i="1"/>
  <c r="N23" i="1"/>
  <c r="N42" i="1"/>
  <c r="E130" i="1" l="1"/>
  <c r="D3" i="2" s="1"/>
  <c r="S21" i="2"/>
  <c r="H47" i="1"/>
  <c r="H52" i="1"/>
  <c r="G5" i="1"/>
  <c r="G14" i="1" s="1"/>
  <c r="G71" i="1" s="1"/>
  <c r="O129" i="1"/>
  <c r="N1" i="2"/>
  <c r="O133" i="1"/>
  <c r="N6" i="2" s="1"/>
  <c r="O145" i="1"/>
  <c r="N18" i="2" s="1"/>
  <c r="O144" i="1"/>
  <c r="N17" i="2" s="1"/>
  <c r="O89" i="1"/>
  <c r="O96" i="1"/>
  <c r="O82" i="1"/>
  <c r="O110" i="1"/>
  <c r="P143" i="1"/>
  <c r="O16" i="2" s="1"/>
  <c r="O120" i="1"/>
  <c r="F76" i="1"/>
  <c r="F72" i="1"/>
  <c r="O67" i="1"/>
  <c r="P65" i="1"/>
  <c r="F21" i="1"/>
  <c r="F77" i="1"/>
  <c r="P48" i="1"/>
  <c r="I24" i="1"/>
  <c r="H38" i="1"/>
  <c r="P29" i="1"/>
  <c r="P10" i="1"/>
  <c r="O61" i="1"/>
  <c r="P3" i="1"/>
  <c r="O23" i="1"/>
  <c r="O42" i="1"/>
  <c r="F78" i="1" l="1"/>
  <c r="F132" i="1" s="1"/>
  <c r="E141" i="1"/>
  <c r="D14" i="2" s="1"/>
  <c r="D5" i="2"/>
  <c r="G9" i="1"/>
  <c r="G11" i="1" s="1"/>
  <c r="G68" i="1" s="1"/>
  <c r="G136" i="1" s="1"/>
  <c r="F9" i="2" s="1"/>
  <c r="G62" i="1"/>
  <c r="H49" i="1"/>
  <c r="H53" i="1"/>
  <c r="P129" i="1"/>
  <c r="O1" i="2"/>
  <c r="P144" i="1"/>
  <c r="O17" i="2" s="1"/>
  <c r="P133" i="1"/>
  <c r="O6" i="2" s="1"/>
  <c r="P145" i="1"/>
  <c r="O18" i="2" s="1"/>
  <c r="Q65" i="1"/>
  <c r="P67" i="1"/>
  <c r="P110" i="1"/>
  <c r="P96" i="1"/>
  <c r="P89" i="1"/>
  <c r="P82" i="1"/>
  <c r="Q143" i="1"/>
  <c r="P16" i="2" s="1"/>
  <c r="P120" i="1"/>
  <c r="Q48" i="1"/>
  <c r="Q29" i="1"/>
  <c r="H39" i="1"/>
  <c r="H40" i="1" s="1"/>
  <c r="I28" i="1"/>
  <c r="I30" i="1" s="1"/>
  <c r="I33" i="1"/>
  <c r="Q10" i="1"/>
  <c r="P61" i="1"/>
  <c r="P23" i="1"/>
  <c r="P42" i="1"/>
  <c r="Q3" i="1"/>
  <c r="G15" i="1" l="1"/>
  <c r="G72" i="1" s="1"/>
  <c r="G66" i="1"/>
  <c r="E154" i="1"/>
  <c r="D27" i="2" s="1"/>
  <c r="F141" i="1"/>
  <c r="E14" i="2" s="1"/>
  <c r="E5" i="2"/>
  <c r="H57" i="1"/>
  <c r="H58" i="1" s="1"/>
  <c r="H59" i="1" s="1"/>
  <c r="I43" i="1"/>
  <c r="H127" i="1"/>
  <c r="I123" i="1" s="1"/>
  <c r="H150" i="1"/>
  <c r="Q129" i="1"/>
  <c r="P1" i="2"/>
  <c r="Q145" i="1"/>
  <c r="P18" i="2" s="1"/>
  <c r="Q133" i="1"/>
  <c r="P6" i="2" s="1"/>
  <c r="Q144" i="1"/>
  <c r="P17" i="2" s="1"/>
  <c r="Q96" i="1"/>
  <c r="Q82" i="1"/>
  <c r="Q89" i="1"/>
  <c r="Q110" i="1"/>
  <c r="R143" i="1"/>
  <c r="Q16" i="2" s="1"/>
  <c r="Q120" i="1"/>
  <c r="R65" i="1"/>
  <c r="H5" i="1"/>
  <c r="G19" i="1"/>
  <c r="Q67" i="1"/>
  <c r="R48" i="1"/>
  <c r="R29" i="1"/>
  <c r="I34" i="1"/>
  <c r="R10" i="1"/>
  <c r="Q61" i="1"/>
  <c r="Q23" i="1"/>
  <c r="Q42" i="1"/>
  <c r="R3" i="1"/>
  <c r="F130" i="1" l="1"/>
  <c r="E3" i="2" s="1"/>
  <c r="G23" i="2"/>
  <c r="H152" i="1"/>
  <c r="G25" i="2" s="1"/>
  <c r="I47" i="1"/>
  <c r="I49" i="1" s="1"/>
  <c r="I52" i="1"/>
  <c r="R129" i="1"/>
  <c r="Q1" i="2"/>
  <c r="R145" i="1"/>
  <c r="Q18" i="2" s="1"/>
  <c r="R144" i="1"/>
  <c r="Q17" i="2" s="1"/>
  <c r="R133" i="1"/>
  <c r="Q6" i="2" s="1"/>
  <c r="R89" i="1"/>
  <c r="R82" i="1"/>
  <c r="R96" i="1"/>
  <c r="R110" i="1"/>
  <c r="S143" i="1"/>
  <c r="R16" i="2" s="1"/>
  <c r="R120" i="1"/>
  <c r="G76" i="1"/>
  <c r="G20" i="1"/>
  <c r="H62" i="1"/>
  <c r="H14" i="1"/>
  <c r="H71" i="1" s="1"/>
  <c r="H9" i="1"/>
  <c r="S65" i="1"/>
  <c r="R67" i="1"/>
  <c r="S48" i="1"/>
  <c r="J24" i="1"/>
  <c r="I38" i="1"/>
  <c r="S29" i="1"/>
  <c r="S10" i="1"/>
  <c r="R61" i="1"/>
  <c r="S3" i="1"/>
  <c r="R23" i="1"/>
  <c r="R42" i="1"/>
  <c r="F154" i="1" l="1"/>
  <c r="E27" i="2" s="1"/>
  <c r="I53" i="1"/>
  <c r="I127" i="1"/>
  <c r="J123" i="1" s="1"/>
  <c r="I150" i="1"/>
  <c r="S129" i="1"/>
  <c r="R1" i="2"/>
  <c r="T144" i="1"/>
  <c r="S17" i="2" s="1"/>
  <c r="S144" i="1"/>
  <c r="R17" i="2" s="1"/>
  <c r="T133" i="1"/>
  <c r="S6" i="2" s="1"/>
  <c r="S133" i="1"/>
  <c r="R6" i="2" s="1"/>
  <c r="T145" i="1"/>
  <c r="S18" i="2" s="1"/>
  <c r="S145" i="1"/>
  <c r="R18" i="2" s="1"/>
  <c r="T65" i="1"/>
  <c r="S89" i="1"/>
  <c r="S110" i="1"/>
  <c r="S96" i="1"/>
  <c r="S82" i="1"/>
  <c r="T143" i="1"/>
  <c r="S16" i="2" s="1"/>
  <c r="S120" i="1"/>
  <c r="G21" i="1"/>
  <c r="G77" i="1"/>
  <c r="G78" i="1" s="1"/>
  <c r="G132" i="1" s="1"/>
  <c r="S67" i="1"/>
  <c r="H11" i="1"/>
  <c r="H68" i="1" s="1"/>
  <c r="H136" i="1" s="1"/>
  <c r="G9" i="2" s="1"/>
  <c r="H66" i="1"/>
  <c r="H15" i="1"/>
  <c r="T48" i="1"/>
  <c r="I39" i="1"/>
  <c r="I40" i="1" s="1"/>
  <c r="T29" i="1"/>
  <c r="J33" i="1"/>
  <c r="J28" i="1"/>
  <c r="J30" i="1" s="1"/>
  <c r="T10" i="1"/>
  <c r="S61" i="1"/>
  <c r="T3" i="1"/>
  <c r="S23" i="1"/>
  <c r="S42" i="1"/>
  <c r="G130" i="1" l="1"/>
  <c r="F3" i="2" s="1"/>
  <c r="H23" i="2"/>
  <c r="I152" i="1"/>
  <c r="H25" i="2" s="1"/>
  <c r="J43" i="1"/>
  <c r="I57" i="1"/>
  <c r="I58" i="1" s="1"/>
  <c r="I59" i="1" s="1"/>
  <c r="T129" i="1"/>
  <c r="S1" i="2"/>
  <c r="T110" i="1"/>
  <c r="T96" i="1"/>
  <c r="T82" i="1"/>
  <c r="T89" i="1"/>
  <c r="T120" i="1"/>
  <c r="H72" i="1"/>
  <c r="I5" i="1"/>
  <c r="H19" i="1"/>
  <c r="T67" i="1"/>
  <c r="J34" i="1"/>
  <c r="T61" i="1"/>
  <c r="T23" i="1"/>
  <c r="T42" i="1"/>
  <c r="J47" i="1" l="1"/>
  <c r="J49" i="1" s="1"/>
  <c r="J52" i="1"/>
  <c r="J53" i="1"/>
  <c r="K43" i="1" s="1"/>
  <c r="G141" i="1"/>
  <c r="F14" i="2" s="1"/>
  <c r="F5" i="2"/>
  <c r="H76" i="1"/>
  <c r="H20" i="1"/>
  <c r="I62" i="1"/>
  <c r="I9" i="1"/>
  <c r="I14" i="1"/>
  <c r="I71" i="1" s="1"/>
  <c r="K24" i="1"/>
  <c r="J38" i="1"/>
  <c r="J57" i="1" l="1"/>
  <c r="J58" i="1" s="1"/>
  <c r="J59" i="1" s="1"/>
  <c r="K52" i="1"/>
  <c r="K47" i="1"/>
  <c r="K49" i="1" s="1"/>
  <c r="K150" i="1" s="1"/>
  <c r="J127" i="1"/>
  <c r="K123" i="1" s="1"/>
  <c r="J150" i="1"/>
  <c r="G154" i="1"/>
  <c r="F27" i="2" s="1"/>
  <c r="I15" i="1"/>
  <c r="I72" i="1" s="1"/>
  <c r="H21" i="1"/>
  <c r="H77" i="1"/>
  <c r="H78" i="1" s="1"/>
  <c r="H132" i="1" s="1"/>
  <c r="I11" i="1"/>
  <c r="I68" i="1" s="1"/>
  <c r="I136" i="1" s="1"/>
  <c r="H9" i="2" s="1"/>
  <c r="I66" i="1"/>
  <c r="J39" i="1"/>
  <c r="J40" i="1" s="1"/>
  <c r="K28" i="1"/>
  <c r="K30" i="1" s="1"/>
  <c r="K33" i="1"/>
  <c r="K127" i="1" l="1"/>
  <c r="L123" i="1" s="1"/>
  <c r="K53" i="1"/>
  <c r="J23" i="2"/>
  <c r="K152" i="1"/>
  <c r="J25" i="2" s="1"/>
  <c r="I23" i="2"/>
  <c r="J152" i="1"/>
  <c r="I25" i="2" s="1"/>
  <c r="H130" i="1"/>
  <c r="G3" i="2" s="1"/>
  <c r="K34" i="1"/>
  <c r="K38" i="1" s="1"/>
  <c r="J5" i="1"/>
  <c r="J14" i="1" s="1"/>
  <c r="J71" i="1" s="1"/>
  <c r="I19" i="1"/>
  <c r="I76" i="1" s="1"/>
  <c r="K57" i="1" l="1"/>
  <c r="K58" i="1" s="1"/>
  <c r="K59" i="1" s="1"/>
  <c r="L43" i="1"/>
  <c r="H141" i="1"/>
  <c r="G14" i="2" s="1"/>
  <c r="G5" i="2"/>
  <c r="L24" i="1"/>
  <c r="L33" i="1" s="1"/>
  <c r="J62" i="1"/>
  <c r="J9" i="1"/>
  <c r="J15" i="1" s="1"/>
  <c r="I20" i="1"/>
  <c r="K39" i="1"/>
  <c r="K40" i="1" s="1"/>
  <c r="L47" i="1" l="1"/>
  <c r="L49" i="1" s="1"/>
  <c r="L52" i="1"/>
  <c r="L28" i="1"/>
  <c r="L30" i="1" s="1"/>
  <c r="H154" i="1"/>
  <c r="G27" i="2" s="1"/>
  <c r="J19" i="1"/>
  <c r="J76" i="1" s="1"/>
  <c r="K5" i="1"/>
  <c r="K14" i="1" s="1"/>
  <c r="K71" i="1" s="1"/>
  <c r="J72" i="1"/>
  <c r="J11" i="1"/>
  <c r="J68" i="1" s="1"/>
  <c r="J136" i="1" s="1"/>
  <c r="I9" i="2" s="1"/>
  <c r="J66" i="1"/>
  <c r="I21" i="1"/>
  <c r="I77" i="1"/>
  <c r="I78" i="1" s="1"/>
  <c r="I132" i="1" s="1"/>
  <c r="L34" i="1"/>
  <c r="M24" i="1" s="1"/>
  <c r="M28" i="1" s="1"/>
  <c r="M30" i="1" s="1"/>
  <c r="L53" i="1" l="1"/>
  <c r="L127" i="1"/>
  <c r="M123" i="1" s="1"/>
  <c r="L150" i="1"/>
  <c r="J20" i="1"/>
  <c r="J21" i="1" s="1"/>
  <c r="I130" i="1"/>
  <c r="H3" i="2" s="1"/>
  <c r="K62" i="1"/>
  <c r="K9" i="1"/>
  <c r="M33" i="1"/>
  <c r="M34" i="1" s="1"/>
  <c r="L38" i="1"/>
  <c r="L39" i="1" s="1"/>
  <c r="J77" i="1"/>
  <c r="J78" i="1" s="1"/>
  <c r="J132" i="1" s="1"/>
  <c r="K23" i="2" l="1"/>
  <c r="L152" i="1"/>
  <c r="K25" i="2" s="1"/>
  <c r="M43" i="1"/>
  <c r="L57" i="1"/>
  <c r="L58" i="1" s="1"/>
  <c r="L59" i="1" s="1"/>
  <c r="I141" i="1"/>
  <c r="H14" i="2" s="1"/>
  <c r="H5" i="2"/>
  <c r="L40" i="1"/>
  <c r="K66" i="1"/>
  <c r="K15" i="1"/>
  <c r="K11" i="1"/>
  <c r="K68" i="1" s="1"/>
  <c r="K136" i="1" s="1"/>
  <c r="J9" i="2" s="1"/>
  <c r="N24" i="1"/>
  <c r="M38" i="1"/>
  <c r="M47" i="1" l="1"/>
  <c r="M49" i="1" s="1"/>
  <c r="M52" i="1"/>
  <c r="M53" i="1" s="1"/>
  <c r="J141" i="1"/>
  <c r="I14" i="2" s="1"/>
  <c r="I5" i="2"/>
  <c r="I154" i="1"/>
  <c r="H27" i="2" s="1"/>
  <c r="K72" i="1"/>
  <c r="L5" i="1"/>
  <c r="K19" i="1"/>
  <c r="M39" i="1"/>
  <c r="M40" i="1" s="1"/>
  <c r="N28" i="1"/>
  <c r="N30" i="1" s="1"/>
  <c r="N33" i="1"/>
  <c r="N43" i="1" l="1"/>
  <c r="M57" i="1"/>
  <c r="M58" i="1" s="1"/>
  <c r="M59" i="1" s="1"/>
  <c r="M150" i="1"/>
  <c r="M127" i="1"/>
  <c r="N123" i="1" s="1"/>
  <c r="J130" i="1"/>
  <c r="I3" i="2" s="1"/>
  <c r="K76" i="1"/>
  <c r="K20" i="1"/>
  <c r="K77" i="1" s="1"/>
  <c r="L62" i="1"/>
  <c r="L9" i="1"/>
  <c r="L14" i="1"/>
  <c r="L71" i="1" s="1"/>
  <c r="N34" i="1"/>
  <c r="L23" i="2" l="1"/>
  <c r="M152" i="1"/>
  <c r="L25" i="2" s="1"/>
  <c r="N47" i="1"/>
  <c r="N52" i="1"/>
  <c r="K78" i="1"/>
  <c r="K132" i="1" s="1"/>
  <c r="J154" i="1"/>
  <c r="I27" i="2" s="1"/>
  <c r="L11" i="1"/>
  <c r="L68" i="1" s="1"/>
  <c r="L136" i="1" s="1"/>
  <c r="K9" i="2" s="1"/>
  <c r="L15" i="1"/>
  <c r="L66" i="1"/>
  <c r="K21" i="1"/>
  <c r="O24" i="1"/>
  <c r="N38" i="1"/>
  <c r="N49" i="1" l="1"/>
  <c r="N53" i="1"/>
  <c r="K141" i="1"/>
  <c r="J14" i="2" s="1"/>
  <c r="J5" i="2"/>
  <c r="K130" i="1"/>
  <c r="J3" i="2" s="1"/>
  <c r="L72" i="1"/>
  <c r="L19" i="1"/>
  <c r="M5" i="1"/>
  <c r="N39" i="1"/>
  <c r="N40" i="1" s="1"/>
  <c r="O33" i="1"/>
  <c r="O28" i="1"/>
  <c r="O30" i="1" s="1"/>
  <c r="N57" i="1" l="1"/>
  <c r="N58" i="1" s="1"/>
  <c r="N59" i="1" s="1"/>
  <c r="O43" i="1"/>
  <c r="N150" i="1"/>
  <c r="N127" i="1"/>
  <c r="O123" i="1" s="1"/>
  <c r="K154" i="1"/>
  <c r="J27" i="2" s="1"/>
  <c r="M62" i="1"/>
  <c r="M9" i="1"/>
  <c r="M14" i="1"/>
  <c r="M71" i="1" s="1"/>
  <c r="L76" i="1"/>
  <c r="L20" i="1"/>
  <c r="L77" i="1" s="1"/>
  <c r="O34" i="1"/>
  <c r="P24" i="1" s="1"/>
  <c r="O52" i="1" l="1"/>
  <c r="O47" i="1"/>
  <c r="M23" i="2"/>
  <c r="N152" i="1"/>
  <c r="M25" i="2" s="1"/>
  <c r="L78" i="1"/>
  <c r="L132" i="1" s="1"/>
  <c r="L130" i="1"/>
  <c r="K3" i="2" s="1"/>
  <c r="L21" i="1"/>
  <c r="M15" i="1"/>
  <c r="M66" i="1"/>
  <c r="M11" i="1"/>
  <c r="M68" i="1" s="1"/>
  <c r="M136" i="1" s="1"/>
  <c r="L9" i="2" s="1"/>
  <c r="O38" i="1"/>
  <c r="O39" i="1" s="1"/>
  <c r="O40" i="1" s="1"/>
  <c r="P33" i="1"/>
  <c r="P28" i="1"/>
  <c r="P30" i="1" s="1"/>
  <c r="O49" i="1" l="1"/>
  <c r="O53" i="1"/>
  <c r="L141" i="1"/>
  <c r="K14" i="2" s="1"/>
  <c r="K5" i="2"/>
  <c r="N5" i="1"/>
  <c r="M19" i="1"/>
  <c r="M72" i="1"/>
  <c r="P34" i="1"/>
  <c r="Q24" i="1" s="1"/>
  <c r="Q28" i="1" s="1"/>
  <c r="Q30" i="1" s="1"/>
  <c r="P43" i="1" l="1"/>
  <c r="O57" i="1"/>
  <c r="O58" i="1" s="1"/>
  <c r="O59" i="1" s="1"/>
  <c r="O150" i="1"/>
  <c r="O127" i="1"/>
  <c r="P123" i="1" s="1"/>
  <c r="L154" i="1"/>
  <c r="K27" i="2" s="1"/>
  <c r="M20" i="1"/>
  <c r="M77" i="1" s="1"/>
  <c r="M76" i="1"/>
  <c r="N14" i="1"/>
  <c r="N71" i="1" s="1"/>
  <c r="N62" i="1"/>
  <c r="N9" i="1"/>
  <c r="P38" i="1"/>
  <c r="P39" i="1" s="1"/>
  <c r="P40" i="1" s="1"/>
  <c r="Q33" i="1"/>
  <c r="Q34" i="1" s="1"/>
  <c r="M78" i="1" l="1"/>
  <c r="M132" i="1" s="1"/>
  <c r="N23" i="2"/>
  <c r="O152" i="1"/>
  <c r="N25" i="2" s="1"/>
  <c r="P52" i="1"/>
  <c r="P47" i="1"/>
  <c r="P49" i="1" s="1"/>
  <c r="P150" i="1" s="1"/>
  <c r="M21" i="1"/>
  <c r="M130" i="1"/>
  <c r="L3" i="2" s="1"/>
  <c r="N11" i="1"/>
  <c r="N68" i="1" s="1"/>
  <c r="N136" i="1" s="1"/>
  <c r="M9" i="2" s="1"/>
  <c r="N66" i="1"/>
  <c r="N15" i="1"/>
  <c r="R24" i="1"/>
  <c r="Q38" i="1"/>
  <c r="P53" i="1" l="1"/>
  <c r="P57" i="1"/>
  <c r="P58" i="1" s="1"/>
  <c r="P59" i="1" s="1"/>
  <c r="Q43" i="1"/>
  <c r="O23" i="2"/>
  <c r="P152" i="1"/>
  <c r="O25" i="2" s="1"/>
  <c r="P127" i="1"/>
  <c r="Q123" i="1" s="1"/>
  <c r="M141" i="1"/>
  <c r="L14" i="2" s="1"/>
  <c r="L5" i="2"/>
  <c r="N72" i="1"/>
  <c r="O5" i="1"/>
  <c r="N19" i="1"/>
  <c r="Q39" i="1"/>
  <c r="Q40" i="1" s="1"/>
  <c r="R28" i="1"/>
  <c r="R30" i="1" s="1"/>
  <c r="R33" i="1"/>
  <c r="Q52" i="1" l="1"/>
  <c r="Q47" i="1"/>
  <c r="Q49" i="1" s="1"/>
  <c r="M154" i="1"/>
  <c r="L27" i="2" s="1"/>
  <c r="N76" i="1"/>
  <c r="N20" i="1"/>
  <c r="N77" i="1" s="1"/>
  <c r="O14" i="1"/>
  <c r="O71" i="1" s="1"/>
  <c r="O62" i="1"/>
  <c r="O9" i="1"/>
  <c r="R34" i="1"/>
  <c r="Q53" i="1" l="1"/>
  <c r="Q150" i="1"/>
  <c r="Q127" i="1"/>
  <c r="R123" i="1" s="1"/>
  <c r="N78" i="1"/>
  <c r="N132" i="1" s="1"/>
  <c r="N130" i="1"/>
  <c r="M3" i="2" s="1"/>
  <c r="N21" i="1"/>
  <c r="O11" i="1"/>
  <c r="O68" i="1" s="1"/>
  <c r="O136" i="1" s="1"/>
  <c r="N9" i="2" s="1"/>
  <c r="O15" i="1"/>
  <c r="O66" i="1"/>
  <c r="S24" i="1"/>
  <c r="R38" i="1"/>
  <c r="P23" i="2" l="1"/>
  <c r="Q152" i="1"/>
  <c r="P25" i="2" s="1"/>
  <c r="R43" i="1"/>
  <c r="Q57" i="1"/>
  <c r="Q58" i="1" s="1"/>
  <c r="Q59" i="1" s="1"/>
  <c r="N141" i="1"/>
  <c r="M14" i="2" s="1"/>
  <c r="M5" i="2"/>
  <c r="O19" i="1"/>
  <c r="O72" i="1"/>
  <c r="P5" i="1"/>
  <c r="R39" i="1"/>
  <c r="R40" i="1" s="1"/>
  <c r="S33" i="1"/>
  <c r="S28" i="1"/>
  <c r="S30" i="1" s="1"/>
  <c r="R47" i="1" l="1"/>
  <c r="R49" i="1" s="1"/>
  <c r="R52" i="1"/>
  <c r="R53" i="1" s="1"/>
  <c r="N154" i="1"/>
  <c r="M27" i="2" s="1"/>
  <c r="P14" i="1"/>
  <c r="P71" i="1" s="1"/>
  <c r="P9" i="1"/>
  <c r="P62" i="1"/>
  <c r="O76" i="1"/>
  <c r="O20" i="1"/>
  <c r="S34" i="1"/>
  <c r="T24" i="1" s="1"/>
  <c r="S38" i="1"/>
  <c r="S43" i="1" l="1"/>
  <c r="R57" i="1"/>
  <c r="R58" i="1" s="1"/>
  <c r="R59" i="1" s="1"/>
  <c r="R150" i="1"/>
  <c r="R127" i="1"/>
  <c r="S123" i="1" s="1"/>
  <c r="O130" i="1"/>
  <c r="N3" i="2" s="1"/>
  <c r="P11" i="1"/>
  <c r="P68" i="1" s="1"/>
  <c r="P136" i="1" s="1"/>
  <c r="O9" i="2" s="1"/>
  <c r="P66" i="1"/>
  <c r="P15" i="1"/>
  <c r="O77" i="1"/>
  <c r="O78" i="1" s="1"/>
  <c r="O132" i="1" s="1"/>
  <c r="O21" i="1"/>
  <c r="S39" i="1"/>
  <c r="S40" i="1" s="1"/>
  <c r="T33" i="1"/>
  <c r="T28" i="1"/>
  <c r="T30" i="1" s="1"/>
  <c r="Q23" i="2" l="1"/>
  <c r="R152" i="1"/>
  <c r="Q25" i="2" s="1"/>
  <c r="S52" i="1"/>
  <c r="S47" i="1"/>
  <c r="P19" i="1"/>
  <c r="P72" i="1"/>
  <c r="Q5" i="1"/>
  <c r="T34" i="1"/>
  <c r="S49" i="1" l="1"/>
  <c r="S53" i="1"/>
  <c r="O141" i="1"/>
  <c r="N14" i="2" s="1"/>
  <c r="N5" i="2"/>
  <c r="Q62" i="1"/>
  <c r="Q14" i="1"/>
  <c r="Q71" i="1" s="1"/>
  <c r="Q9" i="1"/>
  <c r="P76" i="1"/>
  <c r="P20" i="1"/>
  <c r="T38" i="1"/>
  <c r="T43" i="1" l="1"/>
  <c r="S57" i="1"/>
  <c r="S58" i="1" s="1"/>
  <c r="S59" i="1" s="1"/>
  <c r="S150" i="1"/>
  <c r="S127" i="1"/>
  <c r="T123" i="1" s="1"/>
  <c r="O154" i="1"/>
  <c r="N27" i="2" s="1"/>
  <c r="Q66" i="1"/>
  <c r="Q15" i="1"/>
  <c r="Q11" i="1"/>
  <c r="Q68" i="1" s="1"/>
  <c r="Q136" i="1" s="1"/>
  <c r="P9" i="2" s="1"/>
  <c r="P21" i="1"/>
  <c r="P77" i="1"/>
  <c r="P78" i="1" s="1"/>
  <c r="P132" i="1" s="1"/>
  <c r="T39" i="1"/>
  <c r="T40" i="1" s="1"/>
  <c r="R23" i="2" l="1"/>
  <c r="S152" i="1"/>
  <c r="R25" i="2" s="1"/>
  <c r="T47" i="1"/>
  <c r="T52" i="1"/>
  <c r="P130" i="1"/>
  <c r="O3" i="2" s="1"/>
  <c r="Q72" i="1"/>
  <c r="R5" i="1"/>
  <c r="Q19" i="1"/>
  <c r="T49" i="1" l="1"/>
  <c r="T53" i="1"/>
  <c r="T57" i="1" s="1"/>
  <c r="T58" i="1" s="1"/>
  <c r="T59" i="1" s="1"/>
  <c r="P141" i="1"/>
  <c r="O14" i="2" s="1"/>
  <c r="O5" i="2"/>
  <c r="Q76" i="1"/>
  <c r="Q20" i="1"/>
  <c r="Q77" i="1" s="1"/>
  <c r="R62" i="1"/>
  <c r="R9" i="1"/>
  <c r="R14" i="1"/>
  <c r="R71" i="1" s="1"/>
  <c r="T150" i="1" l="1"/>
  <c r="T127" i="1"/>
  <c r="P154" i="1"/>
  <c r="O27" i="2" s="1"/>
  <c r="Q78" i="1"/>
  <c r="Q132" i="1" s="1"/>
  <c r="Q21" i="1"/>
  <c r="R66" i="1"/>
  <c r="R11" i="1"/>
  <c r="R68" i="1" s="1"/>
  <c r="R136" i="1" s="1"/>
  <c r="Q9" i="2" s="1"/>
  <c r="R15" i="1"/>
  <c r="Q130" i="1" l="1"/>
  <c r="P3" i="2" s="1"/>
  <c r="S23" i="2"/>
  <c r="T152" i="1"/>
  <c r="S25" i="2" s="1"/>
  <c r="Q141" i="1"/>
  <c r="P14" i="2" s="1"/>
  <c r="P5" i="2"/>
  <c r="R19" i="1"/>
  <c r="S5" i="1"/>
  <c r="R72" i="1"/>
  <c r="Q154" i="1" l="1"/>
  <c r="P27" i="2" s="1"/>
  <c r="S9" i="1"/>
  <c r="S14" i="1"/>
  <c r="S71" i="1" s="1"/>
  <c r="S62" i="1"/>
  <c r="R20" i="1"/>
  <c r="R76" i="1"/>
  <c r="R130" i="1" l="1"/>
  <c r="Q3" i="2" s="1"/>
  <c r="S66" i="1"/>
  <c r="S11" i="1"/>
  <c r="S68" i="1" s="1"/>
  <c r="S136" i="1" s="1"/>
  <c r="R9" i="2" s="1"/>
  <c r="S15" i="1"/>
  <c r="R77" i="1"/>
  <c r="R78" i="1" s="1"/>
  <c r="R132" i="1" s="1"/>
  <c r="R21" i="1"/>
  <c r="T5" i="1" l="1"/>
  <c r="S72" i="1"/>
  <c r="S19" i="1"/>
  <c r="R141" i="1" l="1"/>
  <c r="Q14" i="2" s="1"/>
  <c r="Q5" i="2"/>
  <c r="S20" i="1"/>
  <c r="S77" i="1" s="1"/>
  <c r="S76" i="1"/>
  <c r="T14" i="1"/>
  <c r="T71" i="1" s="1"/>
  <c r="T9" i="1"/>
  <c r="T62" i="1"/>
  <c r="S78" i="1" l="1"/>
  <c r="S132" i="1" s="1"/>
  <c r="S21" i="1"/>
  <c r="R154" i="1"/>
  <c r="Q27" i="2" s="1"/>
  <c r="T15" i="1"/>
  <c r="T66" i="1"/>
  <c r="T11" i="1"/>
  <c r="T68" i="1" s="1"/>
  <c r="T136" i="1" s="1"/>
  <c r="S9" i="2" s="1"/>
  <c r="S141" i="1" l="1"/>
  <c r="R14" i="2" s="1"/>
  <c r="R5" i="2"/>
  <c r="S130" i="1"/>
  <c r="R3" i="2" s="1"/>
  <c r="T72" i="1"/>
  <c r="T19" i="1"/>
  <c r="C111" i="1"/>
  <c r="C114" i="1" s="1"/>
  <c r="S154" i="1" l="1"/>
  <c r="R27" i="2" s="1"/>
  <c r="T76" i="1"/>
  <c r="T20" i="1"/>
  <c r="D111" i="1"/>
  <c r="D114" i="1" s="1"/>
  <c r="T130" i="1" l="1"/>
  <c r="S3" i="2" s="1"/>
  <c r="T21" i="1"/>
  <c r="T77" i="1"/>
  <c r="T78" i="1" s="1"/>
  <c r="T132" i="1" s="1"/>
  <c r="E111" i="1"/>
  <c r="E114" i="1" s="1"/>
  <c r="T141" i="1" l="1"/>
  <c r="S14" i="2" s="1"/>
  <c r="S5" i="2"/>
  <c r="F111" i="1"/>
  <c r="F114" i="1" s="1"/>
  <c r="T154" i="1" l="1"/>
  <c r="S27" i="2" s="1"/>
  <c r="G111" i="1"/>
  <c r="G114" i="1" s="1"/>
  <c r="H111" i="1" l="1"/>
  <c r="H114" i="1" s="1"/>
  <c r="I111" i="1" l="1"/>
  <c r="I114" i="1" s="1"/>
  <c r="J111" i="1" l="1"/>
  <c r="J114" i="1" s="1"/>
  <c r="K111" i="1" l="1"/>
  <c r="K114" i="1" s="1"/>
  <c r="L111" i="1" l="1"/>
  <c r="L114" i="1" s="1"/>
  <c r="M111" i="1" l="1"/>
  <c r="M114" i="1" s="1"/>
  <c r="N111" i="1" l="1"/>
  <c r="N114" i="1" s="1"/>
  <c r="O111" i="1" l="1"/>
  <c r="O114" i="1" s="1"/>
  <c r="P111" i="1" l="1"/>
  <c r="P114" i="1" s="1"/>
  <c r="Q111" i="1"/>
  <c r="Q114" i="1" s="1"/>
  <c r="R111" i="1" l="1"/>
  <c r="R114" i="1" s="1"/>
  <c r="S111" i="1" l="1"/>
  <c r="S114" i="1" s="1"/>
  <c r="T111" i="1" l="1"/>
  <c r="T114" i="1" s="1"/>
</calcChain>
</file>

<file path=xl/sharedStrings.xml><?xml version="1.0" encoding="utf-8"?>
<sst xmlns="http://schemas.openxmlformats.org/spreadsheetml/2006/main" count="163" uniqueCount="99">
  <si>
    <t xml:space="preserve">Questions?  Comments?  Email Eric Hangen - ehangen@i2community.org </t>
  </si>
  <si>
    <t>Loan Product 1:</t>
  </si>
  <si>
    <t>Starting Balance</t>
  </si>
  <si>
    <t>Origination fees (enter % of volume)</t>
  </si>
  <si>
    <t>Interest income (enter annual rate)</t>
  </si>
  <si>
    <t>Scheduled principal repayments</t>
  </si>
  <si>
    <t>Loan Sales</t>
  </si>
  <si>
    <t>New loans closed ($ volume)</t>
  </si>
  <si>
    <t>Interest lost to delinquencies</t>
  </si>
  <si>
    <t>SIMPLE LOAN FUND CASH FLOW PROJECTION</t>
  </si>
  <si>
    <t>Loan Product 2:</t>
  </si>
  <si>
    <t>Loan Product 3:</t>
  </si>
  <si>
    <t>OPERATIONS:</t>
  </si>
  <si>
    <t>Fees on sale of loans</t>
  </si>
  <si>
    <t>Total principal received</t>
  </si>
  <si>
    <t>Non-lending fee income</t>
  </si>
  <si>
    <t>Non-personnel Expenses</t>
  </si>
  <si>
    <t>DEBT:</t>
  </si>
  <si>
    <t>Lending interest and fees</t>
  </si>
  <si>
    <t>Repayments lost to delinquencies</t>
  </si>
  <si>
    <t>Net fees and interest income</t>
  </si>
  <si>
    <t>Charge-Offs (enter % annual)</t>
  </si>
  <si>
    <t>Prepayments (enter % per year)</t>
  </si>
  <si>
    <t xml:space="preserve"> </t>
  </si>
  <si>
    <t>Payroll</t>
  </si>
  <si>
    <t>Benefits</t>
  </si>
  <si>
    <t>Total cash operating revenues</t>
  </si>
  <si>
    <t>Total cash operating expenses</t>
  </si>
  <si>
    <t>Interest expense on debt</t>
  </si>
  <si>
    <t>Principal repayments</t>
  </si>
  <si>
    <t>Ending balance</t>
  </si>
  <si>
    <t>Summary of Debt</t>
  </si>
  <si>
    <t>Summary of Loans Receivable</t>
  </si>
  <si>
    <t>LENDING:</t>
  </si>
  <si>
    <t>Starting Balance Loans Outstanding</t>
  </si>
  <si>
    <t>Ending Balance Loans Outstanding</t>
  </si>
  <si>
    <t>Interest Expense</t>
  </si>
  <si>
    <t>RESTRICTED FUNDS MANAGEMENT:</t>
  </si>
  <si>
    <t>Restricted cash: starting balance</t>
  </si>
  <si>
    <t>Restricted cash: ending balance</t>
  </si>
  <si>
    <t>New restricted grants</t>
  </si>
  <si>
    <t>Deploy funds from restricted</t>
  </si>
  <si>
    <t>Repay funds to restricted</t>
  </si>
  <si>
    <t>Starting unrestricted cash</t>
  </si>
  <si>
    <t>UNRESTRICTED CASH FLOW:</t>
  </si>
  <si>
    <t>Borrowing of new debt</t>
  </si>
  <si>
    <t>Debt source 1 interest rate:</t>
  </si>
  <si>
    <t>Debt source 2 interest rate:</t>
  </si>
  <si>
    <t>Debt source 3 interest rate:</t>
  </si>
  <si>
    <t>Loan principal repayments received</t>
  </si>
  <si>
    <t>Proceeds of Loan Sales</t>
  </si>
  <si>
    <t>Total sources of cash</t>
  </si>
  <si>
    <t>Operating grants and contributions</t>
  </si>
  <si>
    <t>Repayments on debt</t>
  </si>
  <si>
    <t>New loans closed</t>
  </si>
  <si>
    <t>New Borrowing</t>
  </si>
  <si>
    <t>Total uses of cash</t>
  </si>
  <si>
    <t>Ending unrestricted cash</t>
  </si>
  <si>
    <t>Loan principal repaid</t>
  </si>
  <si>
    <t>Grants and contributions</t>
  </si>
  <si>
    <t>Funds deployed from restricted</t>
  </si>
  <si>
    <t>Funds repaid to restricted</t>
  </si>
  <si>
    <t>Restriced funds deployed</t>
  </si>
  <si>
    <t>Restricted funds repaid</t>
  </si>
  <si>
    <t>UNRESTRICTED CASH FLOW</t>
  </si>
  <si>
    <t>* YOU ARE RESPONSIBLE for your use of this tool.  Check the calculations and make sure they make sennse.  No warrantees exist or are implied!</t>
  </si>
  <si>
    <t>* Blue cells are inputs, white cells are calculated</t>
  </si>
  <si>
    <t>LENDING SECTION</t>
  </si>
  <si>
    <t>* You can split your lending up into 3 different pools of activity.  (Or you can edit the spreadsheet to create more pools if you want).  For each pool or type of lending the inputs are as follows from top to bottom:</t>
  </si>
  <si>
    <t>- Enter the amount outstanding as of the beginning of the first month of your projection</t>
  </si>
  <si>
    <t>- Enter the $ volume of new loans you expect to close in each month</t>
  </si>
  <si>
    <t>- Enter the amount of principal that is scheduled to be repaid on the existing loans in this pool.  You could get your servicing software to produce a report that generates these numbers.</t>
  </si>
  <si>
    <t xml:space="preserve">- Enter the percent of loans per year that you think will prepay.  </t>
  </si>
  <si>
    <t>- Enter an estimate of delinquency losses (the percent of principal that is scheduled to be repaid, but that you think you might not get due to delinquencies).  This is a good input to use in stress testing.  This input will also drive a calculation of interest lost to delinquencies lower down in the model.</t>
  </si>
  <si>
    <t>- If you will sell loans, enter the principal amount to be sold in the appropriate month(s)</t>
  </si>
  <si>
    <t>- Enter an expectation of annual charge-offs.  This is another good area to stress test.  Charge-offs are not a cash item, but by reducing the amount of loans outstanding they reduce your future interest income and receipt of loan principal.</t>
  </si>
  <si>
    <t>- Enter origination fees earned on new loan volume (as a % of principal amount closed)</t>
  </si>
  <si>
    <t>- Enter fees earned on sale of loans (as a % of principal balance sold)</t>
  </si>
  <si>
    <t>- Enter the annual interest rate</t>
  </si>
  <si>
    <t>DEBT SECTION</t>
  </si>
  <si>
    <t xml:space="preserve">* This is for modeling debt (notes payable) you owe to your investors.  </t>
  </si>
  <si>
    <t>- Enter the interest rate on this source of debt.</t>
  </si>
  <si>
    <t>- Enter amounts you plan to borrow, by month</t>
  </si>
  <si>
    <t>- Enter amounts of principal you plan to repay, by month</t>
  </si>
  <si>
    <t>OPERATIONS SECTION</t>
  </si>
  <si>
    <t>- Lending interest and fees are already calculated from the LENDING section.  We report out those revenues at the top here</t>
  </si>
  <si>
    <t>- Enter other fee income you earn in the next line (for example, fees for workshops you might offer for prospective borrowers)</t>
  </si>
  <si>
    <t>- Enter any operating grants or contributions (that you can expend on operations)</t>
  </si>
  <si>
    <t>- On the expense side enter amounts for payroll, benefits, and then for nonstaff operating expenses like office occupancy, insurance, etc.</t>
  </si>
  <si>
    <t>- Interest expense is automatically calculated from the DEBT section inputs and is reported on the last line</t>
  </si>
  <si>
    <t>RESTRICTED FUNDS MANAGEMENT SECTION</t>
  </si>
  <si>
    <t>* If your organization takes in grants that are restricted, whether for lending or other purposes, this section will help you to make adjustments so that you can accurately project unrestricted cash, which is the primary goal of this worksheet.</t>
  </si>
  <si>
    <t>- Enter your starting balance of restricted cash</t>
  </si>
  <si>
    <t>- Enter the amount of any new restricted grants you expect to receive</t>
  </si>
  <si>
    <t>- Enter the amount of dollars you will "deploy" from your restricted fund, in order to use the cash.  Deploying funds from restricted has the effect of boosting your unrestricted cash by the amount deployed.</t>
  </si>
  <si>
    <t>- Enter the amount of dollars you will "repay" to your restricted fund - for example, if some loan repayments need to go back to restricted cash.  Repaying funds to restricted has the effect of reducing your unrestricted cash by the amount repaid.</t>
  </si>
  <si>
    <t>UNNRESTRICTED CASH FLOW SECTION</t>
  </si>
  <si>
    <t xml:space="preserve">* This section is mostly outputs.  Just enter your starting unrestricted cash as of the first month of the model, and the worksheet will present the rest of the cash flow for you. </t>
  </si>
  <si>
    <t>* A printable summary of the cash flow projection is presented on the next tab, "1 page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</si>
</sst>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6" x14ac:knownFonts="1">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3" fillId="3" borderId="0" xfId="0" applyFont="1" applyFill="1"/>
    <xf numFmtId="17" fontId="4" fillId="0" borderId="0" xfId="0" applyNumberFormat="1" applyFont="1"/>
    <xf numFmtId="165" fontId="4" fillId="0" borderId="1" xfId="0" applyNumberFormat="1" applyFont="1" applyBorder="1"/>
    <xf numFmtId="165" fontId="4" fillId="0" borderId="1" xfId="1" applyNumberFormat="1" applyFont="1" applyBorder="1"/>
    <xf numFmtId="164" fontId="4" fillId="0" borderId="1" xfId="0" applyNumberFormat="1" applyFont="1" applyFill="1" applyBorder="1"/>
    <xf numFmtId="165" fontId="4" fillId="0" borderId="0" xfId="0" applyNumberFormat="1" applyFont="1" applyBorder="1"/>
    <xf numFmtId="0" fontId="4" fillId="0" borderId="0" xfId="0" applyFont="1" applyFill="1"/>
    <xf numFmtId="17" fontId="4" fillId="0" borderId="1" xfId="0" applyNumberFormat="1" applyFont="1" applyBorder="1"/>
    <xf numFmtId="3" fontId="4" fillId="0" borderId="1" xfId="0" applyNumberFormat="1" applyFont="1" applyBorder="1"/>
    <xf numFmtId="165" fontId="4" fillId="0" borderId="0" xfId="1" applyNumberFormat="1" applyFont="1" applyBorder="1"/>
    <xf numFmtId="17" fontId="4" fillId="0" borderId="2" xfId="0" applyNumberFormat="1" applyFont="1" applyBorder="1"/>
    <xf numFmtId="0" fontId="4" fillId="0" borderId="1" xfId="0" applyFont="1" applyBorder="1"/>
    <xf numFmtId="0" fontId="3" fillId="0" borderId="1" xfId="0" applyFont="1" applyBorder="1"/>
    <xf numFmtId="165" fontId="3" fillId="0" borderId="1" xfId="1" applyNumberFormat="1" applyFont="1" applyBorder="1"/>
    <xf numFmtId="3" fontId="3" fillId="0" borderId="1" xfId="0" applyNumberFormat="1" applyFont="1" applyBorder="1"/>
    <xf numFmtId="3" fontId="4" fillId="2" borderId="1" xfId="0" applyNumberFormat="1" applyFont="1" applyFill="1" applyBorder="1" applyProtection="1">
      <protection locked="0"/>
    </xf>
    <xf numFmtId="164" fontId="4" fillId="2" borderId="1" xfId="0" applyNumberFormat="1" applyFont="1" applyFill="1" applyBorder="1" applyProtection="1">
      <protection locked="0"/>
    </xf>
    <xf numFmtId="17" fontId="4" fillId="2" borderId="1" xfId="0" applyNumberFormat="1" applyFont="1" applyFill="1" applyBorder="1" applyProtection="1">
      <protection locked="0"/>
    </xf>
    <xf numFmtId="164" fontId="4" fillId="2" borderId="1" xfId="2" applyNumberFormat="1" applyFont="1" applyFill="1" applyBorder="1" applyProtection="1">
      <protection locked="0"/>
    </xf>
    <xf numFmtId="10" fontId="4" fillId="2" borderId="1" xfId="0" applyNumberFormat="1" applyFont="1" applyFill="1" applyBorder="1" applyProtection="1">
      <protection locked="0"/>
    </xf>
    <xf numFmtId="165" fontId="4" fillId="0" borderId="1" xfId="1" applyNumberFormat="1" applyFont="1" applyBorder="1" applyProtection="1"/>
    <xf numFmtId="0" fontId="0" fillId="0" borderId="0" xfId="0" applyAlignment="1">
      <alignment wrapText="1"/>
    </xf>
    <xf numFmtId="0" fontId="0" fillId="0" borderId="0" xfId="0" quotePrefix="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0"/>
  <sheetViews>
    <sheetView zoomScale="130" zoomScaleNormal="130" workbookViewId="0">
      <selection activeCell="A102" sqref="A102"/>
    </sheetView>
  </sheetViews>
  <sheetFormatPr defaultColWidth="10.875" defaultRowHeight="15" x14ac:dyDescent="0.25"/>
  <cols>
    <col min="1" max="1" width="26.875" style="3" customWidth="1"/>
    <col min="2" max="2" width="5.625" style="3" customWidth="1"/>
    <col min="3" max="20" width="8.875" style="3" customWidth="1"/>
    <col min="21" max="16384" width="10.875" style="3"/>
  </cols>
  <sheetData>
    <row r="1" spans="1:20" ht="15.75" x14ac:dyDescent="0.25">
      <c r="A1" s="1" t="s">
        <v>9</v>
      </c>
      <c r="B1" s="2"/>
      <c r="D1" s="4" t="s">
        <v>0</v>
      </c>
      <c r="L1" s="3" t="s">
        <v>23</v>
      </c>
    </row>
    <row r="2" spans="1:20" ht="5.0999999999999996" customHeight="1" x14ac:dyDescent="0.25"/>
    <row r="3" spans="1:20" ht="15" customHeight="1" x14ac:dyDescent="0.25">
      <c r="A3" s="5" t="s">
        <v>33</v>
      </c>
      <c r="C3" s="22">
        <v>43891</v>
      </c>
      <c r="D3" s="6">
        <f>EDATE(C3,1)</f>
        <v>43922</v>
      </c>
      <c r="E3" s="6">
        <f t="shared" ref="E3:T3" si="0">EDATE(D3,1)</f>
        <v>43952</v>
      </c>
      <c r="F3" s="6">
        <f t="shared" si="0"/>
        <v>43983</v>
      </c>
      <c r="G3" s="6">
        <f t="shared" si="0"/>
        <v>44013</v>
      </c>
      <c r="H3" s="6">
        <f t="shared" si="0"/>
        <v>44044</v>
      </c>
      <c r="I3" s="6">
        <f t="shared" si="0"/>
        <v>44075</v>
      </c>
      <c r="J3" s="6">
        <f t="shared" si="0"/>
        <v>44105</v>
      </c>
      <c r="K3" s="6">
        <f t="shared" si="0"/>
        <v>44136</v>
      </c>
      <c r="L3" s="6">
        <f t="shared" si="0"/>
        <v>44166</v>
      </c>
      <c r="M3" s="6">
        <f t="shared" si="0"/>
        <v>44197</v>
      </c>
      <c r="N3" s="6">
        <f t="shared" si="0"/>
        <v>44228</v>
      </c>
      <c r="O3" s="6">
        <f t="shared" si="0"/>
        <v>44256</v>
      </c>
      <c r="P3" s="6">
        <f t="shared" si="0"/>
        <v>44287</v>
      </c>
      <c r="Q3" s="6">
        <f t="shared" si="0"/>
        <v>44317</v>
      </c>
      <c r="R3" s="6">
        <f t="shared" si="0"/>
        <v>44348</v>
      </c>
      <c r="S3" s="6">
        <f t="shared" si="0"/>
        <v>44378</v>
      </c>
      <c r="T3" s="6">
        <f t="shared" si="0"/>
        <v>44409</v>
      </c>
    </row>
    <row r="4" spans="1:20" ht="15" customHeight="1" x14ac:dyDescent="0.25">
      <c r="A4" s="2" t="s">
        <v>1</v>
      </c>
      <c r="C4" s="6"/>
      <c r="D4" s="6"/>
      <c r="E4" s="6"/>
      <c r="F4" s="6"/>
      <c r="G4" s="6"/>
      <c r="H4" s="6"/>
      <c r="I4" s="6"/>
      <c r="J4" s="6"/>
      <c r="K4" s="6"/>
      <c r="L4" s="6"/>
      <c r="M4" s="6"/>
      <c r="N4" s="6"/>
      <c r="O4" s="6"/>
      <c r="P4" s="6"/>
      <c r="Q4" s="6"/>
      <c r="R4" s="6"/>
      <c r="S4" s="6"/>
      <c r="T4" s="6"/>
    </row>
    <row r="5" spans="1:20" ht="15" customHeight="1" x14ac:dyDescent="0.25">
      <c r="A5" s="3" t="s">
        <v>34</v>
      </c>
      <c r="C5" s="20"/>
      <c r="D5" s="7">
        <f>C15</f>
        <v>0</v>
      </c>
      <c r="E5" s="7">
        <f t="shared" ref="E5:T5" si="1">D15</f>
        <v>0</v>
      </c>
      <c r="F5" s="7">
        <f t="shared" si="1"/>
        <v>0</v>
      </c>
      <c r="G5" s="7">
        <f t="shared" si="1"/>
        <v>0</v>
      </c>
      <c r="H5" s="7">
        <f t="shared" si="1"/>
        <v>0</v>
      </c>
      <c r="I5" s="7">
        <f t="shared" si="1"/>
        <v>0</v>
      </c>
      <c r="J5" s="7">
        <f t="shared" si="1"/>
        <v>0</v>
      </c>
      <c r="K5" s="7">
        <f t="shared" si="1"/>
        <v>0</v>
      </c>
      <c r="L5" s="7">
        <f t="shared" si="1"/>
        <v>0</v>
      </c>
      <c r="M5" s="7">
        <f t="shared" si="1"/>
        <v>0</v>
      </c>
      <c r="N5" s="7">
        <f t="shared" si="1"/>
        <v>0</v>
      </c>
      <c r="O5" s="7">
        <f t="shared" si="1"/>
        <v>0</v>
      </c>
      <c r="P5" s="7">
        <f t="shared" si="1"/>
        <v>0</v>
      </c>
      <c r="Q5" s="7">
        <f t="shared" si="1"/>
        <v>0</v>
      </c>
      <c r="R5" s="7">
        <f t="shared" si="1"/>
        <v>0</v>
      </c>
      <c r="S5" s="7">
        <f t="shared" si="1"/>
        <v>0</v>
      </c>
      <c r="T5" s="7">
        <f t="shared" si="1"/>
        <v>0</v>
      </c>
    </row>
    <row r="6" spans="1:20" ht="15" customHeight="1" x14ac:dyDescent="0.25">
      <c r="A6" s="3" t="s">
        <v>7</v>
      </c>
      <c r="C6" s="20"/>
      <c r="D6" s="20"/>
      <c r="E6" s="20"/>
      <c r="F6" s="20"/>
      <c r="G6" s="20"/>
      <c r="H6" s="20"/>
      <c r="I6" s="20"/>
      <c r="J6" s="20"/>
      <c r="K6" s="20"/>
      <c r="L6" s="20"/>
      <c r="M6" s="20"/>
      <c r="N6" s="20"/>
      <c r="O6" s="20"/>
      <c r="P6" s="20"/>
      <c r="Q6" s="20"/>
      <c r="R6" s="20"/>
      <c r="S6" s="20"/>
      <c r="T6" s="20"/>
    </row>
    <row r="7" spans="1:20" ht="5.0999999999999996" customHeight="1" x14ac:dyDescent="0.25">
      <c r="C7" s="8"/>
      <c r="D7" s="8"/>
      <c r="E7" s="8"/>
      <c r="F7" s="8"/>
      <c r="G7" s="8"/>
      <c r="H7" s="8"/>
      <c r="I7" s="8"/>
      <c r="J7" s="8"/>
      <c r="K7" s="8"/>
      <c r="L7" s="8"/>
      <c r="M7" s="8"/>
      <c r="N7" s="8"/>
      <c r="O7" s="8"/>
      <c r="P7" s="8"/>
      <c r="Q7" s="8"/>
      <c r="R7" s="8"/>
      <c r="S7" s="8"/>
      <c r="T7" s="8"/>
    </row>
    <row r="8" spans="1:20" ht="15" customHeight="1" x14ac:dyDescent="0.25">
      <c r="A8" s="3" t="s">
        <v>5</v>
      </c>
      <c r="C8" s="20"/>
      <c r="D8" s="20"/>
      <c r="E8" s="20"/>
      <c r="F8" s="20"/>
      <c r="G8" s="20"/>
      <c r="H8" s="20"/>
      <c r="I8" s="20"/>
      <c r="J8" s="20"/>
      <c r="K8" s="20"/>
      <c r="L8" s="20"/>
      <c r="M8" s="20"/>
      <c r="N8" s="20"/>
      <c r="O8" s="20"/>
      <c r="P8" s="20"/>
      <c r="Q8" s="20"/>
      <c r="R8" s="20"/>
      <c r="S8" s="20"/>
      <c r="T8" s="20"/>
    </row>
    <row r="9" spans="1:20" ht="15" customHeight="1" x14ac:dyDescent="0.25">
      <c r="A9" s="3" t="s">
        <v>22</v>
      </c>
      <c r="B9" s="21">
        <v>0.06</v>
      </c>
      <c r="C9" s="8">
        <f>$B9/12*C5</f>
        <v>0</v>
      </c>
      <c r="D9" s="8">
        <f t="shared" ref="D9:T9" si="2">$B9/12*D5</f>
        <v>0</v>
      </c>
      <c r="E9" s="8">
        <f t="shared" si="2"/>
        <v>0</v>
      </c>
      <c r="F9" s="8">
        <f t="shared" si="2"/>
        <v>0</v>
      </c>
      <c r="G9" s="8">
        <f t="shared" si="2"/>
        <v>0</v>
      </c>
      <c r="H9" s="8">
        <f t="shared" si="2"/>
        <v>0</v>
      </c>
      <c r="I9" s="8">
        <f t="shared" si="2"/>
        <v>0</v>
      </c>
      <c r="J9" s="8">
        <f t="shared" si="2"/>
        <v>0</v>
      </c>
      <c r="K9" s="8">
        <f t="shared" si="2"/>
        <v>0</v>
      </c>
      <c r="L9" s="8">
        <f t="shared" si="2"/>
        <v>0</v>
      </c>
      <c r="M9" s="8">
        <f t="shared" si="2"/>
        <v>0</v>
      </c>
      <c r="N9" s="8">
        <f t="shared" si="2"/>
        <v>0</v>
      </c>
      <c r="O9" s="8">
        <f t="shared" si="2"/>
        <v>0</v>
      </c>
      <c r="P9" s="8">
        <f t="shared" si="2"/>
        <v>0</v>
      </c>
      <c r="Q9" s="8">
        <f t="shared" si="2"/>
        <v>0</v>
      </c>
      <c r="R9" s="8">
        <f t="shared" si="2"/>
        <v>0</v>
      </c>
      <c r="S9" s="8">
        <f t="shared" si="2"/>
        <v>0</v>
      </c>
      <c r="T9" s="8">
        <f t="shared" si="2"/>
        <v>0</v>
      </c>
    </row>
    <row r="10" spans="1:20" ht="15" customHeight="1" x14ac:dyDescent="0.25">
      <c r="A10" s="3" t="s">
        <v>19</v>
      </c>
      <c r="B10" s="21">
        <v>0.06</v>
      </c>
      <c r="C10" s="8">
        <f>-$B10*C8</f>
        <v>0</v>
      </c>
      <c r="D10" s="8">
        <f t="shared" ref="D10:T10" si="3">-$B10*D8</f>
        <v>0</v>
      </c>
      <c r="E10" s="8">
        <f t="shared" si="3"/>
        <v>0</v>
      </c>
      <c r="F10" s="8">
        <f t="shared" si="3"/>
        <v>0</v>
      </c>
      <c r="G10" s="8">
        <f t="shared" si="3"/>
        <v>0</v>
      </c>
      <c r="H10" s="8">
        <f t="shared" si="3"/>
        <v>0</v>
      </c>
      <c r="I10" s="8">
        <f t="shared" si="3"/>
        <v>0</v>
      </c>
      <c r="J10" s="8">
        <f t="shared" si="3"/>
        <v>0</v>
      </c>
      <c r="K10" s="8">
        <f t="shared" si="3"/>
        <v>0</v>
      </c>
      <c r="L10" s="8">
        <f t="shared" si="3"/>
        <v>0</v>
      </c>
      <c r="M10" s="8">
        <f t="shared" si="3"/>
        <v>0</v>
      </c>
      <c r="N10" s="8">
        <f t="shared" si="3"/>
        <v>0</v>
      </c>
      <c r="O10" s="8">
        <f t="shared" si="3"/>
        <v>0</v>
      </c>
      <c r="P10" s="8">
        <f t="shared" si="3"/>
        <v>0</v>
      </c>
      <c r="Q10" s="8">
        <f t="shared" si="3"/>
        <v>0</v>
      </c>
      <c r="R10" s="8">
        <f t="shared" si="3"/>
        <v>0</v>
      </c>
      <c r="S10" s="8">
        <f t="shared" si="3"/>
        <v>0</v>
      </c>
      <c r="T10" s="8">
        <f t="shared" si="3"/>
        <v>0</v>
      </c>
    </row>
    <row r="11" spans="1:20" ht="15" customHeight="1" x14ac:dyDescent="0.25">
      <c r="A11" s="3" t="s">
        <v>14</v>
      </c>
      <c r="C11" s="8">
        <f>SUM(C8:C10)</f>
        <v>0</v>
      </c>
      <c r="D11" s="8">
        <f t="shared" ref="D11" si="4">SUM(D8:D10)</f>
        <v>0</v>
      </c>
      <c r="E11" s="8">
        <f t="shared" ref="E11" si="5">SUM(E8:E10)</f>
        <v>0</v>
      </c>
      <c r="F11" s="8">
        <f t="shared" ref="F11" si="6">SUM(F8:F10)</f>
        <v>0</v>
      </c>
      <c r="G11" s="8">
        <f t="shared" ref="G11" si="7">SUM(G8:G10)</f>
        <v>0</v>
      </c>
      <c r="H11" s="8">
        <f t="shared" ref="H11" si="8">SUM(H8:H10)</f>
        <v>0</v>
      </c>
      <c r="I11" s="8">
        <f t="shared" ref="I11" si="9">SUM(I8:I10)</f>
        <v>0</v>
      </c>
      <c r="J11" s="8">
        <f t="shared" ref="J11" si="10">SUM(J8:J10)</f>
        <v>0</v>
      </c>
      <c r="K11" s="8">
        <f t="shared" ref="K11" si="11">SUM(K8:K10)</f>
        <v>0</v>
      </c>
      <c r="L11" s="8">
        <f t="shared" ref="L11" si="12">SUM(L8:L10)</f>
        <v>0</v>
      </c>
      <c r="M11" s="8">
        <f t="shared" ref="M11" si="13">SUM(M8:M10)</f>
        <v>0</v>
      </c>
      <c r="N11" s="8">
        <f t="shared" ref="N11" si="14">SUM(N8:N10)</f>
        <v>0</v>
      </c>
      <c r="O11" s="8">
        <f t="shared" ref="O11" si="15">SUM(O8:O10)</f>
        <v>0</v>
      </c>
      <c r="P11" s="8">
        <f t="shared" ref="P11" si="16">SUM(P8:P10)</f>
        <v>0</v>
      </c>
      <c r="Q11" s="8">
        <f t="shared" ref="Q11" si="17">SUM(Q8:Q10)</f>
        <v>0</v>
      </c>
      <c r="R11" s="8">
        <f t="shared" ref="R11" si="18">SUM(R8:R10)</f>
        <v>0</v>
      </c>
      <c r="S11" s="8">
        <f t="shared" ref="S11" si="19">SUM(S8:S10)</f>
        <v>0</v>
      </c>
      <c r="T11" s="8">
        <f t="shared" ref="T11" si="20">SUM(T8:T10)</f>
        <v>0</v>
      </c>
    </row>
    <row r="12" spans="1:20" ht="5.0999999999999996" customHeight="1" x14ac:dyDescent="0.25">
      <c r="C12" s="8"/>
      <c r="D12" s="8"/>
      <c r="E12" s="8"/>
      <c r="F12" s="8"/>
      <c r="G12" s="8"/>
      <c r="H12" s="8"/>
      <c r="I12" s="8"/>
      <c r="J12" s="8"/>
      <c r="K12" s="8"/>
      <c r="L12" s="8"/>
      <c r="M12" s="8"/>
      <c r="N12" s="8"/>
      <c r="O12" s="8"/>
      <c r="P12" s="8"/>
      <c r="Q12" s="8"/>
      <c r="R12" s="8"/>
      <c r="S12" s="8"/>
      <c r="T12" s="8"/>
    </row>
    <row r="13" spans="1:20" ht="15" customHeight="1" x14ac:dyDescent="0.25">
      <c r="A13" s="3" t="s">
        <v>6</v>
      </c>
      <c r="C13" s="20"/>
      <c r="D13" s="20"/>
      <c r="E13" s="20"/>
      <c r="F13" s="20"/>
      <c r="G13" s="20"/>
      <c r="H13" s="20"/>
      <c r="I13" s="20"/>
      <c r="J13" s="20"/>
      <c r="K13" s="20"/>
      <c r="L13" s="20"/>
      <c r="M13" s="20"/>
      <c r="N13" s="20"/>
      <c r="O13" s="20"/>
      <c r="P13" s="20"/>
      <c r="Q13" s="20"/>
      <c r="R13" s="20"/>
      <c r="S13" s="20"/>
      <c r="T13" s="20"/>
    </row>
    <row r="14" spans="1:20" ht="15" customHeight="1" x14ac:dyDescent="0.25">
      <c r="A14" s="3" t="s">
        <v>21</v>
      </c>
      <c r="B14" s="23">
        <v>0.1</v>
      </c>
      <c r="C14" s="8">
        <f>$B14/12*C5</f>
        <v>0</v>
      </c>
      <c r="D14" s="8">
        <f t="shared" ref="D14:T14" si="21">$B14/12*D5</f>
        <v>0</v>
      </c>
      <c r="E14" s="8">
        <f t="shared" si="21"/>
        <v>0</v>
      </c>
      <c r="F14" s="8">
        <f t="shared" si="21"/>
        <v>0</v>
      </c>
      <c r="G14" s="8">
        <f t="shared" si="21"/>
        <v>0</v>
      </c>
      <c r="H14" s="8">
        <f t="shared" si="21"/>
        <v>0</v>
      </c>
      <c r="I14" s="8">
        <f t="shared" si="21"/>
        <v>0</v>
      </c>
      <c r="J14" s="8">
        <f t="shared" si="21"/>
        <v>0</v>
      </c>
      <c r="K14" s="8">
        <f t="shared" si="21"/>
        <v>0</v>
      </c>
      <c r="L14" s="8">
        <f t="shared" si="21"/>
        <v>0</v>
      </c>
      <c r="M14" s="8">
        <f t="shared" si="21"/>
        <v>0</v>
      </c>
      <c r="N14" s="8">
        <f t="shared" si="21"/>
        <v>0</v>
      </c>
      <c r="O14" s="8">
        <f t="shared" si="21"/>
        <v>0</v>
      </c>
      <c r="P14" s="8">
        <f t="shared" si="21"/>
        <v>0</v>
      </c>
      <c r="Q14" s="8">
        <f t="shared" si="21"/>
        <v>0</v>
      </c>
      <c r="R14" s="8">
        <f t="shared" si="21"/>
        <v>0</v>
      </c>
      <c r="S14" s="8">
        <f t="shared" si="21"/>
        <v>0</v>
      </c>
      <c r="T14" s="8">
        <f t="shared" si="21"/>
        <v>0</v>
      </c>
    </row>
    <row r="15" spans="1:20" ht="15" customHeight="1" x14ac:dyDescent="0.25">
      <c r="A15" s="3" t="s">
        <v>35</v>
      </c>
      <c r="C15" s="7">
        <f>C5+C6-C11-C13-C14</f>
        <v>0</v>
      </c>
      <c r="D15" s="7">
        <f t="shared" ref="D15" si="22">D5+D6-(D8-D10)-D9-D13-D14</f>
        <v>0</v>
      </c>
      <c r="E15" s="7">
        <f t="shared" ref="E15" si="23">E5+E6-(E8-E10)-E9-E13-E14</f>
        <v>0</v>
      </c>
      <c r="F15" s="7">
        <f t="shared" ref="F15" si="24">F5+F6-(F8-F10)-F9-F13-F14</f>
        <v>0</v>
      </c>
      <c r="G15" s="7">
        <f t="shared" ref="G15" si="25">G5+G6-(G8-G10)-G9-G13-G14</f>
        <v>0</v>
      </c>
      <c r="H15" s="7">
        <f t="shared" ref="H15" si="26">H5+H6-(H8-H10)-H9-H13-H14</f>
        <v>0</v>
      </c>
      <c r="I15" s="7">
        <f t="shared" ref="I15" si="27">I5+I6-(I8-I10)-I9-I13-I14</f>
        <v>0</v>
      </c>
      <c r="J15" s="7">
        <f t="shared" ref="J15" si="28">J5+J6-(J8-J10)-J9-J13-J14</f>
        <v>0</v>
      </c>
      <c r="K15" s="7">
        <f t="shared" ref="K15" si="29">K5+K6-(K8-K10)-K9-K13-K14</f>
        <v>0</v>
      </c>
      <c r="L15" s="7">
        <f t="shared" ref="L15" si="30">L5+L6-(L8-L10)-L9-L13-L14</f>
        <v>0</v>
      </c>
      <c r="M15" s="7">
        <f t="shared" ref="M15" si="31">M5+M6-(M8-M10)-M9-M13-M14</f>
        <v>0</v>
      </c>
      <c r="N15" s="7">
        <f t="shared" ref="N15" si="32">N5+N6-(N8-N10)-N9-N13-N14</f>
        <v>0</v>
      </c>
      <c r="O15" s="7">
        <f t="shared" ref="O15" si="33">O5+O6-(O8-O10)-O9-O13-O14</f>
        <v>0</v>
      </c>
      <c r="P15" s="7">
        <f t="shared" ref="P15" si="34">P5+P6-(P8-P10)-P9-P13-P14</f>
        <v>0</v>
      </c>
      <c r="Q15" s="7">
        <f t="shared" ref="Q15" si="35">Q5+Q6-(Q8-Q10)-Q9-Q13-Q14</f>
        <v>0</v>
      </c>
      <c r="R15" s="7">
        <f t="shared" ref="R15" si="36">R5+R6-(R8-R10)-R9-R13-R14</f>
        <v>0</v>
      </c>
      <c r="S15" s="7">
        <f t="shared" ref="S15" si="37">S5+S6-(S8-S10)-S9-S13-S14</f>
        <v>0</v>
      </c>
      <c r="T15" s="7">
        <f t="shared" ref="T15" si="38">T5+T6-(T8-T10)-T9-T13-T14</f>
        <v>0</v>
      </c>
    </row>
    <row r="16" spans="1:20" ht="5.0999999999999996" customHeight="1" x14ac:dyDescent="0.25"/>
    <row r="17" spans="1:20" ht="15" customHeight="1" x14ac:dyDescent="0.25">
      <c r="A17" s="3" t="s">
        <v>3</v>
      </c>
      <c r="B17" s="24">
        <v>0.01</v>
      </c>
      <c r="C17" s="8">
        <f t="shared" ref="C17:T17" si="39">$B17*C6</f>
        <v>0</v>
      </c>
      <c r="D17" s="8">
        <f t="shared" si="39"/>
        <v>0</v>
      </c>
      <c r="E17" s="8">
        <f t="shared" si="39"/>
        <v>0</v>
      </c>
      <c r="F17" s="8">
        <f t="shared" si="39"/>
        <v>0</v>
      </c>
      <c r="G17" s="8">
        <f t="shared" si="39"/>
        <v>0</v>
      </c>
      <c r="H17" s="8">
        <f t="shared" si="39"/>
        <v>0</v>
      </c>
      <c r="I17" s="8">
        <f t="shared" si="39"/>
        <v>0</v>
      </c>
      <c r="J17" s="8">
        <f t="shared" si="39"/>
        <v>0</v>
      </c>
      <c r="K17" s="8">
        <f t="shared" si="39"/>
        <v>0</v>
      </c>
      <c r="L17" s="8">
        <f t="shared" si="39"/>
        <v>0</v>
      </c>
      <c r="M17" s="8">
        <f t="shared" si="39"/>
        <v>0</v>
      </c>
      <c r="N17" s="8">
        <f t="shared" si="39"/>
        <v>0</v>
      </c>
      <c r="O17" s="8">
        <f t="shared" si="39"/>
        <v>0</v>
      </c>
      <c r="P17" s="8">
        <f t="shared" si="39"/>
        <v>0</v>
      </c>
      <c r="Q17" s="8">
        <f t="shared" si="39"/>
        <v>0</v>
      </c>
      <c r="R17" s="8">
        <f t="shared" si="39"/>
        <v>0</v>
      </c>
      <c r="S17" s="8">
        <f t="shared" si="39"/>
        <v>0</v>
      </c>
      <c r="T17" s="8">
        <f t="shared" si="39"/>
        <v>0</v>
      </c>
    </row>
    <row r="18" spans="1:20" ht="15" customHeight="1" x14ac:dyDescent="0.25">
      <c r="A18" s="3" t="s">
        <v>13</v>
      </c>
      <c r="B18" s="24">
        <v>0.03</v>
      </c>
      <c r="C18" s="8">
        <f>$B18*C13</f>
        <v>0</v>
      </c>
      <c r="D18" s="8">
        <f t="shared" ref="D18:T18" si="40">$B18*D13</f>
        <v>0</v>
      </c>
      <c r="E18" s="8">
        <f t="shared" si="40"/>
        <v>0</v>
      </c>
      <c r="F18" s="8">
        <f t="shared" si="40"/>
        <v>0</v>
      </c>
      <c r="G18" s="8">
        <f t="shared" si="40"/>
        <v>0</v>
      </c>
      <c r="H18" s="8">
        <f t="shared" si="40"/>
        <v>0</v>
      </c>
      <c r="I18" s="8">
        <f t="shared" si="40"/>
        <v>0</v>
      </c>
      <c r="J18" s="8">
        <f t="shared" si="40"/>
        <v>0</v>
      </c>
      <c r="K18" s="8">
        <f t="shared" si="40"/>
        <v>0</v>
      </c>
      <c r="L18" s="8">
        <f t="shared" si="40"/>
        <v>0</v>
      </c>
      <c r="M18" s="8">
        <f t="shared" si="40"/>
        <v>0</v>
      </c>
      <c r="N18" s="8">
        <f t="shared" si="40"/>
        <v>0</v>
      </c>
      <c r="O18" s="8">
        <f t="shared" si="40"/>
        <v>0</v>
      </c>
      <c r="P18" s="8">
        <f t="shared" si="40"/>
        <v>0</v>
      </c>
      <c r="Q18" s="8">
        <f t="shared" si="40"/>
        <v>0</v>
      </c>
      <c r="R18" s="8">
        <f t="shared" si="40"/>
        <v>0</v>
      </c>
      <c r="S18" s="8">
        <f t="shared" si="40"/>
        <v>0</v>
      </c>
      <c r="T18" s="8">
        <f t="shared" si="40"/>
        <v>0</v>
      </c>
    </row>
    <row r="19" spans="1:20" ht="15" customHeight="1" x14ac:dyDescent="0.25">
      <c r="A19" s="3" t="s">
        <v>4</v>
      </c>
      <c r="B19" s="24">
        <v>0.04</v>
      </c>
      <c r="C19" s="8">
        <f>($B19/12)*AVERAGE(C5,C15)</f>
        <v>0</v>
      </c>
      <c r="D19" s="8">
        <f t="shared" ref="D19:T19" si="41">($B19/12)*AVERAGE(D5,D15)</f>
        <v>0</v>
      </c>
      <c r="E19" s="8">
        <f t="shared" si="41"/>
        <v>0</v>
      </c>
      <c r="F19" s="8">
        <f t="shared" si="41"/>
        <v>0</v>
      </c>
      <c r="G19" s="8">
        <f t="shared" si="41"/>
        <v>0</v>
      </c>
      <c r="H19" s="8">
        <f t="shared" si="41"/>
        <v>0</v>
      </c>
      <c r="I19" s="8">
        <f t="shared" si="41"/>
        <v>0</v>
      </c>
      <c r="J19" s="8">
        <f t="shared" si="41"/>
        <v>0</v>
      </c>
      <c r="K19" s="8">
        <f t="shared" si="41"/>
        <v>0</v>
      </c>
      <c r="L19" s="8">
        <f t="shared" si="41"/>
        <v>0</v>
      </c>
      <c r="M19" s="8">
        <f t="shared" si="41"/>
        <v>0</v>
      </c>
      <c r="N19" s="8">
        <f t="shared" si="41"/>
        <v>0</v>
      </c>
      <c r="O19" s="8">
        <f t="shared" si="41"/>
        <v>0</v>
      </c>
      <c r="P19" s="8">
        <f t="shared" si="41"/>
        <v>0</v>
      </c>
      <c r="Q19" s="8">
        <f t="shared" si="41"/>
        <v>0</v>
      </c>
      <c r="R19" s="8">
        <f t="shared" si="41"/>
        <v>0</v>
      </c>
      <c r="S19" s="8">
        <f t="shared" si="41"/>
        <v>0</v>
      </c>
      <c r="T19" s="8">
        <f t="shared" si="41"/>
        <v>0</v>
      </c>
    </row>
    <row r="20" spans="1:20" ht="15" customHeight="1" x14ac:dyDescent="0.25">
      <c r="A20" s="3" t="s">
        <v>8</v>
      </c>
      <c r="B20" s="9">
        <f>B10</f>
        <v>0.06</v>
      </c>
      <c r="C20" s="7">
        <f>-$B20*C19</f>
        <v>0</v>
      </c>
      <c r="D20" s="7">
        <f t="shared" ref="D20" si="42">-$B20*D19</f>
        <v>0</v>
      </c>
      <c r="E20" s="7">
        <f t="shared" ref="E20" si="43">-$B20*E19</f>
        <v>0</v>
      </c>
      <c r="F20" s="7">
        <f t="shared" ref="F20" si="44">-$B20*F19</f>
        <v>0</v>
      </c>
      <c r="G20" s="7">
        <f t="shared" ref="G20" si="45">-$B20*G19</f>
        <v>0</v>
      </c>
      <c r="H20" s="7">
        <f t="shared" ref="H20" si="46">-$B20*H19</f>
        <v>0</v>
      </c>
      <c r="I20" s="7">
        <f t="shared" ref="I20" si="47">-$B20*I19</f>
        <v>0</v>
      </c>
      <c r="J20" s="7">
        <f t="shared" ref="J20" si="48">-$B20*J19</f>
        <v>0</v>
      </c>
      <c r="K20" s="7">
        <f t="shared" ref="K20" si="49">-$B20*K19</f>
        <v>0</v>
      </c>
      <c r="L20" s="7">
        <f t="shared" ref="L20" si="50">-$B20*L19</f>
        <v>0</v>
      </c>
      <c r="M20" s="7">
        <f t="shared" ref="M20" si="51">-$B20*M19</f>
        <v>0</v>
      </c>
      <c r="N20" s="7">
        <f t="shared" ref="N20" si="52">-$B20*N19</f>
        <v>0</v>
      </c>
      <c r="O20" s="7">
        <f t="shared" ref="O20" si="53">-$B20*O19</f>
        <v>0</v>
      </c>
      <c r="P20" s="7">
        <f t="shared" ref="P20" si="54">-$B20*P19</f>
        <v>0</v>
      </c>
      <c r="Q20" s="7">
        <f t="shared" ref="Q20" si="55">-$B20*Q19</f>
        <v>0</v>
      </c>
      <c r="R20" s="7">
        <f t="shared" ref="R20" si="56">-$B20*R19</f>
        <v>0</v>
      </c>
      <c r="S20" s="7">
        <f t="shared" ref="S20" si="57">-$B20*S19</f>
        <v>0</v>
      </c>
      <c r="T20" s="7">
        <f t="shared" ref="T20" si="58">-$B20*T19</f>
        <v>0</v>
      </c>
    </row>
    <row r="21" spans="1:20" ht="15" customHeight="1" x14ac:dyDescent="0.25">
      <c r="A21" s="3" t="s">
        <v>20</v>
      </c>
      <c r="C21" s="7">
        <f>SUM(C17:C20)</f>
        <v>0</v>
      </c>
      <c r="D21" s="7">
        <f t="shared" ref="D21" si="59">SUM(D17:D20)</f>
        <v>0</v>
      </c>
      <c r="E21" s="7">
        <f t="shared" ref="E21" si="60">SUM(E17:E20)</f>
        <v>0</v>
      </c>
      <c r="F21" s="7">
        <f t="shared" ref="F21" si="61">SUM(F17:F20)</f>
        <v>0</v>
      </c>
      <c r="G21" s="7">
        <f t="shared" ref="G21" si="62">SUM(G17:G20)</f>
        <v>0</v>
      </c>
      <c r="H21" s="7">
        <f t="shared" ref="H21" si="63">SUM(H17:H20)</f>
        <v>0</v>
      </c>
      <c r="I21" s="7">
        <f t="shared" ref="I21" si="64">SUM(I17:I20)</f>
        <v>0</v>
      </c>
      <c r="J21" s="7">
        <f t="shared" ref="J21" si="65">SUM(J17:J20)</f>
        <v>0</v>
      </c>
      <c r="K21" s="7">
        <f t="shared" ref="K21" si="66">SUM(K17:K20)</f>
        <v>0</v>
      </c>
      <c r="L21" s="7">
        <f t="shared" ref="L21" si="67">SUM(L17:L20)</f>
        <v>0</v>
      </c>
      <c r="M21" s="7">
        <f t="shared" ref="M21" si="68">SUM(M17:M20)</f>
        <v>0</v>
      </c>
      <c r="N21" s="7">
        <f t="shared" ref="N21" si="69">SUM(N17:N20)</f>
        <v>0</v>
      </c>
      <c r="O21" s="7">
        <f t="shared" ref="O21" si="70">SUM(O17:O20)</f>
        <v>0</v>
      </c>
      <c r="P21" s="7">
        <f t="shared" ref="P21" si="71">SUM(P17:P20)</f>
        <v>0</v>
      </c>
      <c r="Q21" s="7">
        <f t="shared" ref="Q21" si="72">SUM(Q17:Q20)</f>
        <v>0</v>
      </c>
      <c r="R21" s="7">
        <f t="shared" ref="R21" si="73">SUM(R17:R20)</f>
        <v>0</v>
      </c>
      <c r="S21" s="7">
        <f t="shared" ref="S21" si="74">SUM(S17:S20)</f>
        <v>0</v>
      </c>
      <c r="T21" s="7">
        <f t="shared" ref="T21" si="75">SUM(T17:T20)</f>
        <v>0</v>
      </c>
    </row>
    <row r="22" spans="1:20" ht="15" customHeight="1" x14ac:dyDescent="0.25">
      <c r="C22" s="10"/>
      <c r="D22" s="10"/>
      <c r="E22" s="10"/>
      <c r="F22" s="10"/>
      <c r="G22" s="10"/>
      <c r="H22" s="10"/>
      <c r="I22" s="10"/>
      <c r="J22" s="10"/>
      <c r="K22" s="10"/>
      <c r="L22" s="10"/>
      <c r="M22" s="10"/>
      <c r="N22" s="10"/>
      <c r="O22" s="10"/>
      <c r="P22" s="10"/>
      <c r="Q22" s="10"/>
      <c r="R22" s="10"/>
      <c r="S22" s="10"/>
      <c r="T22" s="10"/>
    </row>
    <row r="23" spans="1:20" ht="15" customHeight="1" x14ac:dyDescent="0.25">
      <c r="A23" s="2" t="s">
        <v>10</v>
      </c>
      <c r="C23" s="6">
        <f>C3</f>
        <v>43891</v>
      </c>
      <c r="D23" s="6">
        <f t="shared" ref="D23:T23" si="76">D3</f>
        <v>43922</v>
      </c>
      <c r="E23" s="6">
        <f t="shared" si="76"/>
        <v>43952</v>
      </c>
      <c r="F23" s="6">
        <f t="shared" si="76"/>
        <v>43983</v>
      </c>
      <c r="G23" s="6">
        <f t="shared" si="76"/>
        <v>44013</v>
      </c>
      <c r="H23" s="6">
        <f t="shared" si="76"/>
        <v>44044</v>
      </c>
      <c r="I23" s="6">
        <f t="shared" si="76"/>
        <v>44075</v>
      </c>
      <c r="J23" s="6">
        <f t="shared" si="76"/>
        <v>44105</v>
      </c>
      <c r="K23" s="6">
        <f t="shared" si="76"/>
        <v>44136</v>
      </c>
      <c r="L23" s="6">
        <f t="shared" si="76"/>
        <v>44166</v>
      </c>
      <c r="M23" s="6">
        <f t="shared" si="76"/>
        <v>44197</v>
      </c>
      <c r="N23" s="6">
        <f t="shared" si="76"/>
        <v>44228</v>
      </c>
      <c r="O23" s="6">
        <f t="shared" si="76"/>
        <v>44256</v>
      </c>
      <c r="P23" s="6">
        <f t="shared" si="76"/>
        <v>44287</v>
      </c>
      <c r="Q23" s="6">
        <f t="shared" si="76"/>
        <v>44317</v>
      </c>
      <c r="R23" s="6">
        <f t="shared" si="76"/>
        <v>44348</v>
      </c>
      <c r="S23" s="6">
        <f t="shared" si="76"/>
        <v>44378</v>
      </c>
      <c r="T23" s="6">
        <f t="shared" si="76"/>
        <v>44409</v>
      </c>
    </row>
    <row r="24" spans="1:20" ht="15" customHeight="1" x14ac:dyDescent="0.25">
      <c r="A24" s="3" t="s">
        <v>34</v>
      </c>
      <c r="C24" s="20"/>
      <c r="D24" s="7">
        <f>C34</f>
        <v>0</v>
      </c>
      <c r="E24" s="7">
        <f t="shared" ref="E24:T24" si="77">D34</f>
        <v>0</v>
      </c>
      <c r="F24" s="7">
        <f t="shared" si="77"/>
        <v>0</v>
      </c>
      <c r="G24" s="7">
        <f t="shared" si="77"/>
        <v>0</v>
      </c>
      <c r="H24" s="7">
        <f t="shared" si="77"/>
        <v>0</v>
      </c>
      <c r="I24" s="7">
        <f t="shared" si="77"/>
        <v>0</v>
      </c>
      <c r="J24" s="7">
        <f t="shared" si="77"/>
        <v>0</v>
      </c>
      <c r="K24" s="7">
        <f t="shared" si="77"/>
        <v>0</v>
      </c>
      <c r="L24" s="7">
        <f t="shared" si="77"/>
        <v>0</v>
      </c>
      <c r="M24" s="7">
        <f t="shared" si="77"/>
        <v>0</v>
      </c>
      <c r="N24" s="7">
        <f t="shared" si="77"/>
        <v>0</v>
      </c>
      <c r="O24" s="7">
        <f t="shared" si="77"/>
        <v>0</v>
      </c>
      <c r="P24" s="7">
        <f t="shared" si="77"/>
        <v>0</v>
      </c>
      <c r="Q24" s="7">
        <f t="shared" si="77"/>
        <v>0</v>
      </c>
      <c r="R24" s="7">
        <f t="shared" si="77"/>
        <v>0</v>
      </c>
      <c r="S24" s="7">
        <f t="shared" si="77"/>
        <v>0</v>
      </c>
      <c r="T24" s="7">
        <f t="shared" si="77"/>
        <v>0</v>
      </c>
    </row>
    <row r="25" spans="1:20" ht="15" customHeight="1" x14ac:dyDescent="0.25">
      <c r="A25" s="3" t="s">
        <v>7</v>
      </c>
      <c r="C25" s="20"/>
      <c r="D25" s="20"/>
      <c r="E25" s="20"/>
      <c r="F25" s="20"/>
      <c r="G25" s="20"/>
      <c r="H25" s="20"/>
      <c r="I25" s="20"/>
      <c r="J25" s="20"/>
      <c r="K25" s="20"/>
      <c r="L25" s="20"/>
      <c r="M25" s="20"/>
      <c r="N25" s="20"/>
      <c r="O25" s="20"/>
      <c r="P25" s="20"/>
      <c r="Q25" s="20"/>
      <c r="R25" s="20"/>
      <c r="S25" s="20"/>
      <c r="T25" s="20"/>
    </row>
    <row r="26" spans="1:20" ht="5.0999999999999996" customHeight="1" x14ac:dyDescent="0.25">
      <c r="C26" s="8"/>
      <c r="D26" s="8"/>
      <c r="E26" s="8"/>
      <c r="F26" s="8"/>
      <c r="G26" s="8"/>
      <c r="H26" s="8"/>
      <c r="I26" s="8"/>
      <c r="J26" s="8"/>
      <c r="K26" s="8"/>
      <c r="L26" s="8"/>
      <c r="M26" s="8"/>
      <c r="N26" s="8"/>
      <c r="O26" s="8"/>
      <c r="P26" s="8"/>
      <c r="Q26" s="8"/>
      <c r="R26" s="8"/>
      <c r="S26" s="8"/>
      <c r="T26" s="8"/>
    </row>
    <row r="27" spans="1:20" ht="15" customHeight="1" x14ac:dyDescent="0.25">
      <c r="A27" s="3" t="s">
        <v>5</v>
      </c>
      <c r="C27" s="20"/>
      <c r="D27" s="20"/>
      <c r="E27" s="20"/>
      <c r="F27" s="20"/>
      <c r="G27" s="20"/>
      <c r="H27" s="20"/>
      <c r="I27" s="20"/>
      <c r="J27" s="20"/>
      <c r="K27" s="20"/>
      <c r="L27" s="20"/>
      <c r="M27" s="20"/>
      <c r="N27" s="20"/>
      <c r="O27" s="20"/>
      <c r="P27" s="20"/>
      <c r="Q27" s="20"/>
      <c r="R27" s="20"/>
      <c r="S27" s="20"/>
      <c r="T27" s="20"/>
    </row>
    <row r="28" spans="1:20" ht="15" customHeight="1" x14ac:dyDescent="0.25">
      <c r="A28" s="3" t="s">
        <v>22</v>
      </c>
      <c r="B28" s="21">
        <v>0.06</v>
      </c>
      <c r="C28" s="8">
        <f>$B28/12*C24</f>
        <v>0</v>
      </c>
      <c r="D28" s="8">
        <f t="shared" ref="D28:T28" si="78">$B28/12*D24</f>
        <v>0</v>
      </c>
      <c r="E28" s="8">
        <f t="shared" si="78"/>
        <v>0</v>
      </c>
      <c r="F28" s="8">
        <f t="shared" si="78"/>
        <v>0</v>
      </c>
      <c r="G28" s="8">
        <f t="shared" si="78"/>
        <v>0</v>
      </c>
      <c r="H28" s="8">
        <f t="shared" si="78"/>
        <v>0</v>
      </c>
      <c r="I28" s="8">
        <f t="shared" si="78"/>
        <v>0</v>
      </c>
      <c r="J28" s="8">
        <f t="shared" si="78"/>
        <v>0</v>
      </c>
      <c r="K28" s="8">
        <f t="shared" si="78"/>
        <v>0</v>
      </c>
      <c r="L28" s="8">
        <f t="shared" si="78"/>
        <v>0</v>
      </c>
      <c r="M28" s="8">
        <f t="shared" si="78"/>
        <v>0</v>
      </c>
      <c r="N28" s="8">
        <f t="shared" si="78"/>
        <v>0</v>
      </c>
      <c r="O28" s="8">
        <f t="shared" si="78"/>
        <v>0</v>
      </c>
      <c r="P28" s="8">
        <f t="shared" si="78"/>
        <v>0</v>
      </c>
      <c r="Q28" s="8">
        <f t="shared" si="78"/>
        <v>0</v>
      </c>
      <c r="R28" s="8">
        <f t="shared" si="78"/>
        <v>0</v>
      </c>
      <c r="S28" s="8">
        <f t="shared" si="78"/>
        <v>0</v>
      </c>
      <c r="T28" s="8">
        <f t="shared" si="78"/>
        <v>0</v>
      </c>
    </row>
    <row r="29" spans="1:20" ht="15" customHeight="1" x14ac:dyDescent="0.25">
      <c r="A29" s="3" t="s">
        <v>19</v>
      </c>
      <c r="B29" s="21">
        <v>0.06</v>
      </c>
      <c r="C29" s="8">
        <f>-$B29*C27</f>
        <v>0</v>
      </c>
      <c r="D29" s="8">
        <f t="shared" ref="D29:T29" si="79">-$B29*D27</f>
        <v>0</v>
      </c>
      <c r="E29" s="8">
        <f t="shared" si="79"/>
        <v>0</v>
      </c>
      <c r="F29" s="8">
        <f t="shared" si="79"/>
        <v>0</v>
      </c>
      <c r="G29" s="8">
        <f t="shared" si="79"/>
        <v>0</v>
      </c>
      <c r="H29" s="8">
        <f t="shared" si="79"/>
        <v>0</v>
      </c>
      <c r="I29" s="8">
        <f t="shared" si="79"/>
        <v>0</v>
      </c>
      <c r="J29" s="8">
        <f t="shared" si="79"/>
        <v>0</v>
      </c>
      <c r="K29" s="8">
        <f t="shared" si="79"/>
        <v>0</v>
      </c>
      <c r="L29" s="8">
        <f t="shared" si="79"/>
        <v>0</v>
      </c>
      <c r="M29" s="8">
        <f t="shared" si="79"/>
        <v>0</v>
      </c>
      <c r="N29" s="8">
        <f t="shared" si="79"/>
        <v>0</v>
      </c>
      <c r="O29" s="8">
        <f t="shared" si="79"/>
        <v>0</v>
      </c>
      <c r="P29" s="8">
        <f t="shared" si="79"/>
        <v>0</v>
      </c>
      <c r="Q29" s="8">
        <f t="shared" si="79"/>
        <v>0</v>
      </c>
      <c r="R29" s="8">
        <f t="shared" si="79"/>
        <v>0</v>
      </c>
      <c r="S29" s="8">
        <f t="shared" si="79"/>
        <v>0</v>
      </c>
      <c r="T29" s="8">
        <f t="shared" si="79"/>
        <v>0</v>
      </c>
    </row>
    <row r="30" spans="1:20" ht="15" customHeight="1" x14ac:dyDescent="0.25">
      <c r="A30" s="3" t="s">
        <v>14</v>
      </c>
      <c r="C30" s="8">
        <f>SUM(C27:C29)</f>
        <v>0</v>
      </c>
      <c r="D30" s="8">
        <f t="shared" ref="D30" si="80">SUM(D27:D29)</f>
        <v>0</v>
      </c>
      <c r="E30" s="8">
        <f t="shared" ref="E30" si="81">SUM(E27:E29)</f>
        <v>0</v>
      </c>
      <c r="F30" s="8">
        <f t="shared" ref="F30" si="82">SUM(F27:F29)</f>
        <v>0</v>
      </c>
      <c r="G30" s="8">
        <f t="shared" ref="G30" si="83">SUM(G27:G29)</f>
        <v>0</v>
      </c>
      <c r="H30" s="8">
        <f t="shared" ref="H30" si="84">SUM(H27:H29)</f>
        <v>0</v>
      </c>
      <c r="I30" s="8">
        <f t="shared" ref="I30" si="85">SUM(I27:I29)</f>
        <v>0</v>
      </c>
      <c r="J30" s="8">
        <f t="shared" ref="J30" si="86">SUM(J27:J29)</f>
        <v>0</v>
      </c>
      <c r="K30" s="8">
        <f t="shared" ref="K30" si="87">SUM(K27:K29)</f>
        <v>0</v>
      </c>
      <c r="L30" s="8">
        <f t="shared" ref="L30" si="88">SUM(L27:L29)</f>
        <v>0</v>
      </c>
      <c r="M30" s="8">
        <f t="shared" ref="M30" si="89">SUM(M27:M29)</f>
        <v>0</v>
      </c>
      <c r="N30" s="8">
        <f t="shared" ref="N30" si="90">SUM(N27:N29)</f>
        <v>0</v>
      </c>
      <c r="O30" s="8">
        <f t="shared" ref="O30" si="91">SUM(O27:O29)</f>
        <v>0</v>
      </c>
      <c r="P30" s="8">
        <f t="shared" ref="P30" si="92">SUM(P27:P29)</f>
        <v>0</v>
      </c>
      <c r="Q30" s="8">
        <f t="shared" ref="Q30" si="93">SUM(Q27:Q29)</f>
        <v>0</v>
      </c>
      <c r="R30" s="8">
        <f t="shared" ref="R30" si="94">SUM(R27:R29)</f>
        <v>0</v>
      </c>
      <c r="S30" s="8">
        <f t="shared" ref="S30" si="95">SUM(S27:S29)</f>
        <v>0</v>
      </c>
      <c r="T30" s="8">
        <f t="shared" ref="T30" si="96">SUM(T27:T29)</f>
        <v>0</v>
      </c>
    </row>
    <row r="31" spans="1:20" ht="5.0999999999999996" customHeight="1" x14ac:dyDescent="0.25">
      <c r="C31" s="8"/>
      <c r="D31" s="8"/>
      <c r="E31" s="8"/>
      <c r="F31" s="8"/>
      <c r="G31" s="8"/>
      <c r="H31" s="8"/>
      <c r="I31" s="8"/>
      <c r="J31" s="8"/>
      <c r="K31" s="8"/>
      <c r="L31" s="8"/>
      <c r="M31" s="8"/>
      <c r="N31" s="8"/>
      <c r="O31" s="8"/>
      <c r="P31" s="8"/>
      <c r="Q31" s="8"/>
      <c r="R31" s="8"/>
      <c r="S31" s="8"/>
      <c r="T31" s="8"/>
    </row>
    <row r="32" spans="1:20" ht="15" customHeight="1" x14ac:dyDescent="0.25">
      <c r="A32" s="3" t="s">
        <v>6</v>
      </c>
      <c r="C32" s="20"/>
      <c r="D32" s="20"/>
      <c r="E32" s="20"/>
      <c r="F32" s="20"/>
      <c r="G32" s="20"/>
      <c r="H32" s="20"/>
      <c r="I32" s="20"/>
      <c r="J32" s="20"/>
      <c r="K32" s="20"/>
      <c r="L32" s="20"/>
      <c r="M32" s="20"/>
      <c r="N32" s="20"/>
      <c r="O32" s="20"/>
      <c r="P32" s="20"/>
      <c r="Q32" s="20"/>
      <c r="R32" s="20"/>
      <c r="S32" s="20"/>
      <c r="T32" s="20"/>
    </row>
    <row r="33" spans="1:20" ht="15" customHeight="1" x14ac:dyDescent="0.25">
      <c r="A33" s="3" t="s">
        <v>21</v>
      </c>
      <c r="B33" s="23">
        <v>0.1</v>
      </c>
      <c r="C33" s="8">
        <f>$B33/12*C24</f>
        <v>0</v>
      </c>
      <c r="D33" s="8">
        <f t="shared" ref="D33:T33" si="97">$B33/12*D24</f>
        <v>0</v>
      </c>
      <c r="E33" s="8">
        <f t="shared" si="97"/>
        <v>0</v>
      </c>
      <c r="F33" s="8">
        <f t="shared" si="97"/>
        <v>0</v>
      </c>
      <c r="G33" s="8">
        <f t="shared" si="97"/>
        <v>0</v>
      </c>
      <c r="H33" s="8">
        <f t="shared" si="97"/>
        <v>0</v>
      </c>
      <c r="I33" s="8">
        <f t="shared" si="97"/>
        <v>0</v>
      </c>
      <c r="J33" s="8">
        <f t="shared" si="97"/>
        <v>0</v>
      </c>
      <c r="K33" s="8">
        <f t="shared" si="97"/>
        <v>0</v>
      </c>
      <c r="L33" s="8">
        <f t="shared" si="97"/>
        <v>0</v>
      </c>
      <c r="M33" s="8">
        <f t="shared" si="97"/>
        <v>0</v>
      </c>
      <c r="N33" s="8">
        <f t="shared" si="97"/>
        <v>0</v>
      </c>
      <c r="O33" s="8">
        <f t="shared" si="97"/>
        <v>0</v>
      </c>
      <c r="P33" s="8">
        <f t="shared" si="97"/>
        <v>0</v>
      </c>
      <c r="Q33" s="8">
        <f t="shared" si="97"/>
        <v>0</v>
      </c>
      <c r="R33" s="8">
        <f t="shared" si="97"/>
        <v>0</v>
      </c>
      <c r="S33" s="8">
        <f t="shared" si="97"/>
        <v>0</v>
      </c>
      <c r="T33" s="8">
        <f t="shared" si="97"/>
        <v>0</v>
      </c>
    </row>
    <row r="34" spans="1:20" ht="15" customHeight="1" x14ac:dyDescent="0.25">
      <c r="A34" s="3" t="s">
        <v>35</v>
      </c>
      <c r="C34" s="7">
        <f>C24+C25-C30-C32-C33</f>
        <v>0</v>
      </c>
      <c r="D34" s="7">
        <f t="shared" ref="D34" si="98">D24+D25-(D27-D29)-D28-D32-D33</f>
        <v>0</v>
      </c>
      <c r="E34" s="7">
        <f t="shared" ref="E34" si="99">E24+E25-(E27-E29)-E28-E32-E33</f>
        <v>0</v>
      </c>
      <c r="F34" s="7">
        <f t="shared" ref="F34" si="100">F24+F25-(F27-F29)-F28-F32-F33</f>
        <v>0</v>
      </c>
      <c r="G34" s="7">
        <f t="shared" ref="G34" si="101">G24+G25-(G27-G29)-G28-G32-G33</f>
        <v>0</v>
      </c>
      <c r="H34" s="7">
        <f t="shared" ref="H34" si="102">H24+H25-(H27-H29)-H28-H32-H33</f>
        <v>0</v>
      </c>
      <c r="I34" s="7">
        <f t="shared" ref="I34" si="103">I24+I25-(I27-I29)-I28-I32-I33</f>
        <v>0</v>
      </c>
      <c r="J34" s="7">
        <f t="shared" ref="J34" si="104">J24+J25-(J27-J29)-J28-J32-J33</f>
        <v>0</v>
      </c>
      <c r="K34" s="7">
        <f t="shared" ref="K34" si="105">K24+K25-(K27-K29)-K28-K32-K33</f>
        <v>0</v>
      </c>
      <c r="L34" s="7">
        <f t="shared" ref="L34" si="106">L24+L25-(L27-L29)-L28-L32-L33</f>
        <v>0</v>
      </c>
      <c r="M34" s="7">
        <f t="shared" ref="M34" si="107">M24+M25-(M27-M29)-M28-M32-M33</f>
        <v>0</v>
      </c>
      <c r="N34" s="7">
        <f t="shared" ref="N34" si="108">N24+N25-(N27-N29)-N28-N32-N33</f>
        <v>0</v>
      </c>
      <c r="O34" s="7">
        <f t="shared" ref="O34" si="109">O24+O25-(O27-O29)-O28-O32-O33</f>
        <v>0</v>
      </c>
      <c r="P34" s="7">
        <f t="shared" ref="P34" si="110">P24+P25-(P27-P29)-P28-P32-P33</f>
        <v>0</v>
      </c>
      <c r="Q34" s="7">
        <f t="shared" ref="Q34" si="111">Q24+Q25-(Q27-Q29)-Q28-Q32-Q33</f>
        <v>0</v>
      </c>
      <c r="R34" s="7">
        <f t="shared" ref="R34" si="112">R24+R25-(R27-R29)-R28-R32-R33</f>
        <v>0</v>
      </c>
      <c r="S34" s="7">
        <f t="shared" ref="S34" si="113">S24+S25-(S27-S29)-S28-S32-S33</f>
        <v>0</v>
      </c>
      <c r="T34" s="7">
        <f t="shared" ref="T34" si="114">T24+T25-(T27-T29)-T28-T32-T33</f>
        <v>0</v>
      </c>
    </row>
    <row r="35" spans="1:20" ht="5.0999999999999996" customHeight="1" x14ac:dyDescent="0.25"/>
    <row r="36" spans="1:20" ht="15" customHeight="1" x14ac:dyDescent="0.25">
      <c r="A36" s="3" t="s">
        <v>3</v>
      </c>
      <c r="B36" s="24">
        <v>0.01</v>
      </c>
      <c r="C36" s="8">
        <f t="shared" ref="C36:T36" si="115">$B36*C25</f>
        <v>0</v>
      </c>
      <c r="D36" s="8">
        <f t="shared" si="115"/>
        <v>0</v>
      </c>
      <c r="E36" s="8">
        <f t="shared" si="115"/>
        <v>0</v>
      </c>
      <c r="F36" s="8">
        <f t="shared" si="115"/>
        <v>0</v>
      </c>
      <c r="G36" s="8">
        <f t="shared" si="115"/>
        <v>0</v>
      </c>
      <c r="H36" s="8">
        <f t="shared" si="115"/>
        <v>0</v>
      </c>
      <c r="I36" s="8">
        <f t="shared" si="115"/>
        <v>0</v>
      </c>
      <c r="J36" s="8">
        <f t="shared" si="115"/>
        <v>0</v>
      </c>
      <c r="K36" s="8">
        <f t="shared" si="115"/>
        <v>0</v>
      </c>
      <c r="L36" s="8">
        <f t="shared" si="115"/>
        <v>0</v>
      </c>
      <c r="M36" s="8">
        <f t="shared" si="115"/>
        <v>0</v>
      </c>
      <c r="N36" s="8">
        <f t="shared" si="115"/>
        <v>0</v>
      </c>
      <c r="O36" s="8">
        <f t="shared" si="115"/>
        <v>0</v>
      </c>
      <c r="P36" s="8">
        <f t="shared" si="115"/>
        <v>0</v>
      </c>
      <c r="Q36" s="8">
        <f t="shared" si="115"/>
        <v>0</v>
      </c>
      <c r="R36" s="8">
        <f t="shared" si="115"/>
        <v>0</v>
      </c>
      <c r="S36" s="8">
        <f t="shared" si="115"/>
        <v>0</v>
      </c>
      <c r="T36" s="8">
        <f t="shared" si="115"/>
        <v>0</v>
      </c>
    </row>
    <row r="37" spans="1:20" ht="15" customHeight="1" x14ac:dyDescent="0.25">
      <c r="A37" s="3" t="s">
        <v>13</v>
      </c>
      <c r="B37" s="24">
        <v>0.03</v>
      </c>
      <c r="C37" s="8">
        <f>$B37*C32</f>
        <v>0</v>
      </c>
      <c r="D37" s="8">
        <f t="shared" ref="D37:T37" si="116">$B37*D32</f>
        <v>0</v>
      </c>
      <c r="E37" s="8">
        <f t="shared" si="116"/>
        <v>0</v>
      </c>
      <c r="F37" s="8">
        <f t="shared" si="116"/>
        <v>0</v>
      </c>
      <c r="G37" s="8">
        <f t="shared" si="116"/>
        <v>0</v>
      </c>
      <c r="H37" s="8">
        <f t="shared" si="116"/>
        <v>0</v>
      </c>
      <c r="I37" s="8">
        <f t="shared" si="116"/>
        <v>0</v>
      </c>
      <c r="J37" s="8">
        <f t="shared" si="116"/>
        <v>0</v>
      </c>
      <c r="K37" s="8">
        <f t="shared" si="116"/>
        <v>0</v>
      </c>
      <c r="L37" s="8">
        <f t="shared" si="116"/>
        <v>0</v>
      </c>
      <c r="M37" s="8">
        <f t="shared" si="116"/>
        <v>0</v>
      </c>
      <c r="N37" s="8">
        <f t="shared" si="116"/>
        <v>0</v>
      </c>
      <c r="O37" s="8">
        <f t="shared" si="116"/>
        <v>0</v>
      </c>
      <c r="P37" s="8">
        <f t="shared" si="116"/>
        <v>0</v>
      </c>
      <c r="Q37" s="8">
        <f t="shared" si="116"/>
        <v>0</v>
      </c>
      <c r="R37" s="8">
        <f t="shared" si="116"/>
        <v>0</v>
      </c>
      <c r="S37" s="8">
        <f t="shared" si="116"/>
        <v>0</v>
      </c>
      <c r="T37" s="8">
        <f t="shared" si="116"/>
        <v>0</v>
      </c>
    </row>
    <row r="38" spans="1:20" ht="15" customHeight="1" x14ac:dyDescent="0.25">
      <c r="A38" s="3" t="s">
        <v>4</v>
      </c>
      <c r="B38" s="24">
        <v>0.04</v>
      </c>
      <c r="C38" s="8">
        <f>($B38/12)*AVERAGE(C24,C34)</f>
        <v>0</v>
      </c>
      <c r="D38" s="8">
        <f t="shared" ref="D38:T38" si="117">($B38/12)*AVERAGE(D24,D34)</f>
        <v>0</v>
      </c>
      <c r="E38" s="8">
        <f t="shared" si="117"/>
        <v>0</v>
      </c>
      <c r="F38" s="8">
        <f t="shared" si="117"/>
        <v>0</v>
      </c>
      <c r="G38" s="8">
        <f t="shared" si="117"/>
        <v>0</v>
      </c>
      <c r="H38" s="8">
        <f t="shared" si="117"/>
        <v>0</v>
      </c>
      <c r="I38" s="8">
        <f t="shared" si="117"/>
        <v>0</v>
      </c>
      <c r="J38" s="8">
        <f t="shared" si="117"/>
        <v>0</v>
      </c>
      <c r="K38" s="8">
        <f t="shared" si="117"/>
        <v>0</v>
      </c>
      <c r="L38" s="8">
        <f t="shared" si="117"/>
        <v>0</v>
      </c>
      <c r="M38" s="8">
        <f t="shared" si="117"/>
        <v>0</v>
      </c>
      <c r="N38" s="8">
        <f t="shared" si="117"/>
        <v>0</v>
      </c>
      <c r="O38" s="8">
        <f t="shared" si="117"/>
        <v>0</v>
      </c>
      <c r="P38" s="8">
        <f t="shared" si="117"/>
        <v>0</v>
      </c>
      <c r="Q38" s="8">
        <f t="shared" si="117"/>
        <v>0</v>
      </c>
      <c r="R38" s="8">
        <f t="shared" si="117"/>
        <v>0</v>
      </c>
      <c r="S38" s="8">
        <f t="shared" si="117"/>
        <v>0</v>
      </c>
      <c r="T38" s="8">
        <f t="shared" si="117"/>
        <v>0</v>
      </c>
    </row>
    <row r="39" spans="1:20" ht="15" customHeight="1" x14ac:dyDescent="0.25">
      <c r="A39" s="3" t="s">
        <v>8</v>
      </c>
      <c r="B39" s="9">
        <f>B29</f>
        <v>0.06</v>
      </c>
      <c r="C39" s="7">
        <f>-$B39*C38</f>
        <v>0</v>
      </c>
      <c r="D39" s="7">
        <f t="shared" ref="D39" si="118">-$B39*D38</f>
        <v>0</v>
      </c>
      <c r="E39" s="7">
        <f t="shared" ref="E39" si="119">-$B39*E38</f>
        <v>0</v>
      </c>
      <c r="F39" s="7">
        <f t="shared" ref="F39" si="120">-$B39*F38</f>
        <v>0</v>
      </c>
      <c r="G39" s="7">
        <f t="shared" ref="G39" si="121">-$B39*G38</f>
        <v>0</v>
      </c>
      <c r="H39" s="7">
        <f t="shared" ref="H39" si="122">-$B39*H38</f>
        <v>0</v>
      </c>
      <c r="I39" s="7">
        <f t="shared" ref="I39" si="123">-$B39*I38</f>
        <v>0</v>
      </c>
      <c r="J39" s="7">
        <f t="shared" ref="J39" si="124">-$B39*J38</f>
        <v>0</v>
      </c>
      <c r="K39" s="7">
        <f t="shared" ref="K39" si="125">-$B39*K38</f>
        <v>0</v>
      </c>
      <c r="L39" s="7">
        <f t="shared" ref="L39" si="126">-$B39*L38</f>
        <v>0</v>
      </c>
      <c r="M39" s="7">
        <f t="shared" ref="M39" si="127">-$B39*M38</f>
        <v>0</v>
      </c>
      <c r="N39" s="7">
        <f t="shared" ref="N39" si="128">-$B39*N38</f>
        <v>0</v>
      </c>
      <c r="O39" s="7">
        <f t="shared" ref="O39" si="129">-$B39*O38</f>
        <v>0</v>
      </c>
      <c r="P39" s="7">
        <f t="shared" ref="P39" si="130">-$B39*P38</f>
        <v>0</v>
      </c>
      <c r="Q39" s="7">
        <f t="shared" ref="Q39" si="131">-$B39*Q38</f>
        <v>0</v>
      </c>
      <c r="R39" s="7">
        <f t="shared" ref="R39" si="132">-$B39*R38</f>
        <v>0</v>
      </c>
      <c r="S39" s="7">
        <f t="shared" ref="S39" si="133">-$B39*S38</f>
        <v>0</v>
      </c>
      <c r="T39" s="7">
        <f t="shared" ref="T39" si="134">-$B39*T38</f>
        <v>0</v>
      </c>
    </row>
    <row r="40" spans="1:20" ht="15" customHeight="1" x14ac:dyDescent="0.25">
      <c r="A40" s="3" t="s">
        <v>20</v>
      </c>
      <c r="C40" s="7">
        <f>SUM(C36:C39)</f>
        <v>0</v>
      </c>
      <c r="D40" s="7">
        <f t="shared" ref="D40" si="135">SUM(D36:D39)</f>
        <v>0</v>
      </c>
      <c r="E40" s="7">
        <f t="shared" ref="E40" si="136">SUM(E36:E39)</f>
        <v>0</v>
      </c>
      <c r="F40" s="7">
        <f t="shared" ref="F40" si="137">SUM(F36:F39)</f>
        <v>0</v>
      </c>
      <c r="G40" s="7">
        <f t="shared" ref="G40" si="138">SUM(G36:G39)</f>
        <v>0</v>
      </c>
      <c r="H40" s="7">
        <f t="shared" ref="H40" si="139">SUM(H36:H39)</f>
        <v>0</v>
      </c>
      <c r="I40" s="7">
        <f t="shared" ref="I40" si="140">SUM(I36:I39)</f>
        <v>0</v>
      </c>
      <c r="J40" s="7">
        <f t="shared" ref="J40" si="141">SUM(J36:J39)</f>
        <v>0</v>
      </c>
      <c r="K40" s="7">
        <f t="shared" ref="K40" si="142">SUM(K36:K39)</f>
        <v>0</v>
      </c>
      <c r="L40" s="7">
        <f t="shared" ref="L40" si="143">SUM(L36:L39)</f>
        <v>0</v>
      </c>
      <c r="M40" s="7">
        <f t="shared" ref="M40" si="144">SUM(M36:M39)</f>
        <v>0</v>
      </c>
      <c r="N40" s="7">
        <f t="shared" ref="N40" si="145">SUM(N36:N39)</f>
        <v>0</v>
      </c>
      <c r="O40" s="7">
        <f t="shared" ref="O40" si="146">SUM(O36:O39)</f>
        <v>0</v>
      </c>
      <c r="P40" s="7">
        <f t="shared" ref="P40" si="147">SUM(P36:P39)</f>
        <v>0</v>
      </c>
      <c r="Q40" s="7">
        <f t="shared" ref="Q40" si="148">SUM(Q36:Q39)</f>
        <v>0</v>
      </c>
      <c r="R40" s="7">
        <f t="shared" ref="R40" si="149">SUM(R36:R39)</f>
        <v>0</v>
      </c>
      <c r="S40" s="7">
        <f t="shared" ref="S40" si="150">SUM(S36:S39)</f>
        <v>0</v>
      </c>
      <c r="T40" s="7">
        <f t="shared" ref="T40" si="151">SUM(T36:T39)</f>
        <v>0</v>
      </c>
    </row>
    <row r="41" spans="1:20" ht="15" customHeight="1" x14ac:dyDescent="0.25">
      <c r="C41" s="10"/>
      <c r="D41" s="10"/>
      <c r="E41" s="10"/>
      <c r="F41" s="10"/>
      <c r="G41" s="10"/>
      <c r="H41" s="10"/>
      <c r="I41" s="10"/>
      <c r="J41" s="10"/>
      <c r="K41" s="10"/>
      <c r="L41" s="10"/>
      <c r="M41" s="10"/>
      <c r="N41" s="10"/>
      <c r="O41" s="10"/>
      <c r="P41" s="10"/>
      <c r="Q41" s="10"/>
      <c r="R41" s="10"/>
      <c r="S41" s="10"/>
      <c r="T41" s="10"/>
    </row>
    <row r="42" spans="1:20" ht="15" customHeight="1" x14ac:dyDescent="0.25">
      <c r="A42" s="2" t="s">
        <v>11</v>
      </c>
      <c r="C42" s="6">
        <f>C3</f>
        <v>43891</v>
      </c>
      <c r="D42" s="6">
        <f t="shared" ref="D42:T42" si="152">D3</f>
        <v>43922</v>
      </c>
      <c r="E42" s="6">
        <f t="shared" si="152"/>
        <v>43952</v>
      </c>
      <c r="F42" s="6">
        <f t="shared" si="152"/>
        <v>43983</v>
      </c>
      <c r="G42" s="6">
        <f t="shared" si="152"/>
        <v>44013</v>
      </c>
      <c r="H42" s="6">
        <f t="shared" si="152"/>
        <v>44044</v>
      </c>
      <c r="I42" s="6">
        <f t="shared" si="152"/>
        <v>44075</v>
      </c>
      <c r="J42" s="6">
        <f t="shared" si="152"/>
        <v>44105</v>
      </c>
      <c r="K42" s="6">
        <f t="shared" si="152"/>
        <v>44136</v>
      </c>
      <c r="L42" s="6">
        <f t="shared" si="152"/>
        <v>44166</v>
      </c>
      <c r="M42" s="6">
        <f t="shared" si="152"/>
        <v>44197</v>
      </c>
      <c r="N42" s="6">
        <f t="shared" si="152"/>
        <v>44228</v>
      </c>
      <c r="O42" s="6">
        <f t="shared" si="152"/>
        <v>44256</v>
      </c>
      <c r="P42" s="6">
        <f t="shared" si="152"/>
        <v>44287</v>
      </c>
      <c r="Q42" s="6">
        <f t="shared" si="152"/>
        <v>44317</v>
      </c>
      <c r="R42" s="6">
        <f t="shared" si="152"/>
        <v>44348</v>
      </c>
      <c r="S42" s="6">
        <f t="shared" si="152"/>
        <v>44378</v>
      </c>
      <c r="T42" s="6">
        <f t="shared" si="152"/>
        <v>44409</v>
      </c>
    </row>
    <row r="43" spans="1:20" ht="15" customHeight="1" x14ac:dyDescent="0.25">
      <c r="A43" s="3" t="s">
        <v>34</v>
      </c>
      <c r="C43" s="20"/>
      <c r="D43" s="7">
        <f>C53</f>
        <v>0</v>
      </c>
      <c r="E43" s="7">
        <f t="shared" ref="E43:T43" si="153">D53</f>
        <v>0</v>
      </c>
      <c r="F43" s="7">
        <f t="shared" si="153"/>
        <v>0</v>
      </c>
      <c r="G43" s="7">
        <f t="shared" si="153"/>
        <v>0</v>
      </c>
      <c r="H43" s="7">
        <f t="shared" si="153"/>
        <v>0</v>
      </c>
      <c r="I43" s="7">
        <f t="shared" si="153"/>
        <v>0</v>
      </c>
      <c r="J43" s="7">
        <f t="shared" si="153"/>
        <v>0</v>
      </c>
      <c r="K43" s="7">
        <f t="shared" si="153"/>
        <v>0</v>
      </c>
      <c r="L43" s="7">
        <f t="shared" si="153"/>
        <v>0</v>
      </c>
      <c r="M43" s="7">
        <f t="shared" si="153"/>
        <v>0</v>
      </c>
      <c r="N43" s="7">
        <f t="shared" si="153"/>
        <v>0</v>
      </c>
      <c r="O43" s="7">
        <f t="shared" si="153"/>
        <v>0</v>
      </c>
      <c r="P43" s="7">
        <f t="shared" si="153"/>
        <v>0</v>
      </c>
      <c r="Q43" s="7">
        <f t="shared" si="153"/>
        <v>0</v>
      </c>
      <c r="R43" s="7">
        <f t="shared" si="153"/>
        <v>0</v>
      </c>
      <c r="S43" s="7">
        <f t="shared" si="153"/>
        <v>0</v>
      </c>
      <c r="T43" s="7">
        <f t="shared" si="153"/>
        <v>0</v>
      </c>
    </row>
    <row r="44" spans="1:20" ht="15" customHeight="1" x14ac:dyDescent="0.25">
      <c r="A44" s="3" t="s">
        <v>7</v>
      </c>
      <c r="C44" s="20"/>
      <c r="D44" s="20"/>
      <c r="E44" s="20"/>
      <c r="F44" s="20"/>
      <c r="G44" s="20"/>
      <c r="H44" s="20"/>
      <c r="I44" s="20"/>
      <c r="J44" s="20"/>
      <c r="K44" s="20"/>
      <c r="L44" s="20"/>
      <c r="M44" s="20"/>
      <c r="N44" s="20"/>
      <c r="O44" s="20"/>
      <c r="P44" s="20"/>
      <c r="Q44" s="20"/>
      <c r="R44" s="20"/>
      <c r="S44" s="20"/>
      <c r="T44" s="20"/>
    </row>
    <row r="45" spans="1:20" ht="5.0999999999999996" customHeight="1" x14ac:dyDescent="0.25">
      <c r="C45" s="8"/>
      <c r="D45" s="8"/>
      <c r="E45" s="8"/>
      <c r="F45" s="8"/>
      <c r="G45" s="8"/>
      <c r="H45" s="8"/>
      <c r="I45" s="8"/>
      <c r="J45" s="8"/>
      <c r="K45" s="8"/>
      <c r="L45" s="8"/>
      <c r="M45" s="8"/>
      <c r="N45" s="8"/>
      <c r="O45" s="8"/>
      <c r="P45" s="8"/>
      <c r="Q45" s="8"/>
      <c r="R45" s="8"/>
      <c r="S45" s="8"/>
      <c r="T45" s="8"/>
    </row>
    <row r="46" spans="1:20" ht="15" customHeight="1" x14ac:dyDescent="0.25">
      <c r="A46" s="3" t="s">
        <v>5</v>
      </c>
      <c r="C46" s="20"/>
      <c r="D46" s="20"/>
      <c r="E46" s="20"/>
      <c r="F46" s="20"/>
      <c r="G46" s="20"/>
      <c r="H46" s="20"/>
      <c r="I46" s="20"/>
      <c r="J46" s="20"/>
      <c r="K46" s="20"/>
      <c r="L46" s="20"/>
      <c r="M46" s="20"/>
      <c r="N46" s="20"/>
      <c r="O46" s="20"/>
      <c r="P46" s="20"/>
      <c r="Q46" s="20"/>
      <c r="R46" s="20"/>
      <c r="S46" s="20"/>
      <c r="T46" s="20"/>
    </row>
    <row r="47" spans="1:20" ht="15" customHeight="1" x14ac:dyDescent="0.25">
      <c r="A47" s="3" t="s">
        <v>22</v>
      </c>
      <c r="B47" s="21">
        <v>0.06</v>
      </c>
      <c r="C47" s="8">
        <f>$B47/12*C43</f>
        <v>0</v>
      </c>
      <c r="D47" s="8">
        <f t="shared" ref="D47:T47" si="154">$B47/12*D43</f>
        <v>0</v>
      </c>
      <c r="E47" s="8">
        <f t="shared" si="154"/>
        <v>0</v>
      </c>
      <c r="F47" s="8">
        <f t="shared" si="154"/>
        <v>0</v>
      </c>
      <c r="G47" s="8">
        <f t="shared" si="154"/>
        <v>0</v>
      </c>
      <c r="H47" s="8">
        <f t="shared" si="154"/>
        <v>0</v>
      </c>
      <c r="I47" s="8">
        <f t="shared" si="154"/>
        <v>0</v>
      </c>
      <c r="J47" s="8">
        <f t="shared" si="154"/>
        <v>0</v>
      </c>
      <c r="K47" s="8">
        <f t="shared" si="154"/>
        <v>0</v>
      </c>
      <c r="L47" s="8">
        <f t="shared" si="154"/>
        <v>0</v>
      </c>
      <c r="M47" s="8">
        <f t="shared" si="154"/>
        <v>0</v>
      </c>
      <c r="N47" s="8">
        <f t="shared" si="154"/>
        <v>0</v>
      </c>
      <c r="O47" s="8">
        <f t="shared" si="154"/>
        <v>0</v>
      </c>
      <c r="P47" s="8">
        <f t="shared" si="154"/>
        <v>0</v>
      </c>
      <c r="Q47" s="8">
        <f t="shared" si="154"/>
        <v>0</v>
      </c>
      <c r="R47" s="8">
        <f t="shared" si="154"/>
        <v>0</v>
      </c>
      <c r="S47" s="8">
        <f t="shared" si="154"/>
        <v>0</v>
      </c>
      <c r="T47" s="8">
        <f t="shared" si="154"/>
        <v>0</v>
      </c>
    </row>
    <row r="48" spans="1:20" ht="15" customHeight="1" x14ac:dyDescent="0.25">
      <c r="A48" s="3" t="s">
        <v>19</v>
      </c>
      <c r="B48" s="21">
        <v>0.06</v>
      </c>
      <c r="C48" s="8">
        <f>-$B48*C46</f>
        <v>0</v>
      </c>
      <c r="D48" s="8">
        <f t="shared" ref="D48:T48" si="155">-$B48*D46</f>
        <v>0</v>
      </c>
      <c r="E48" s="8">
        <f t="shared" si="155"/>
        <v>0</v>
      </c>
      <c r="F48" s="8">
        <f t="shared" si="155"/>
        <v>0</v>
      </c>
      <c r="G48" s="8">
        <f t="shared" si="155"/>
        <v>0</v>
      </c>
      <c r="H48" s="8">
        <f t="shared" si="155"/>
        <v>0</v>
      </c>
      <c r="I48" s="8">
        <f t="shared" si="155"/>
        <v>0</v>
      </c>
      <c r="J48" s="8">
        <f t="shared" si="155"/>
        <v>0</v>
      </c>
      <c r="K48" s="8">
        <f t="shared" si="155"/>
        <v>0</v>
      </c>
      <c r="L48" s="8">
        <f t="shared" si="155"/>
        <v>0</v>
      </c>
      <c r="M48" s="8">
        <f t="shared" si="155"/>
        <v>0</v>
      </c>
      <c r="N48" s="8">
        <f t="shared" si="155"/>
        <v>0</v>
      </c>
      <c r="O48" s="8">
        <f t="shared" si="155"/>
        <v>0</v>
      </c>
      <c r="P48" s="8">
        <f t="shared" si="155"/>
        <v>0</v>
      </c>
      <c r="Q48" s="8">
        <f t="shared" si="155"/>
        <v>0</v>
      </c>
      <c r="R48" s="8">
        <f t="shared" si="155"/>
        <v>0</v>
      </c>
      <c r="S48" s="8">
        <f t="shared" si="155"/>
        <v>0</v>
      </c>
      <c r="T48" s="8">
        <f t="shared" si="155"/>
        <v>0</v>
      </c>
    </row>
    <row r="49" spans="1:20" ht="15" customHeight="1" x14ac:dyDescent="0.25">
      <c r="A49" s="3" t="s">
        <v>14</v>
      </c>
      <c r="C49" s="8">
        <f>SUM(C46:C48)</f>
        <v>0</v>
      </c>
      <c r="D49" s="8">
        <f t="shared" ref="D49" si="156">SUM(D46:D48)</f>
        <v>0</v>
      </c>
      <c r="E49" s="8">
        <f t="shared" ref="E49" si="157">SUM(E46:E48)</f>
        <v>0</v>
      </c>
      <c r="F49" s="8">
        <f t="shared" ref="F49" si="158">SUM(F46:F48)</f>
        <v>0</v>
      </c>
      <c r="G49" s="8">
        <f t="shared" ref="G49" si="159">SUM(G46:G48)</f>
        <v>0</v>
      </c>
      <c r="H49" s="8">
        <f t="shared" ref="H49" si="160">SUM(H46:H48)</f>
        <v>0</v>
      </c>
      <c r="I49" s="8">
        <f t="shared" ref="I49" si="161">SUM(I46:I48)</f>
        <v>0</v>
      </c>
      <c r="J49" s="8">
        <f t="shared" ref="J49" si="162">SUM(J46:J48)</f>
        <v>0</v>
      </c>
      <c r="K49" s="8">
        <f t="shared" ref="K49" si="163">SUM(K46:K48)</f>
        <v>0</v>
      </c>
      <c r="L49" s="8">
        <f t="shared" ref="L49" si="164">SUM(L46:L48)</f>
        <v>0</v>
      </c>
      <c r="M49" s="8">
        <f t="shared" ref="M49" si="165">SUM(M46:M48)</f>
        <v>0</v>
      </c>
      <c r="N49" s="8">
        <f t="shared" ref="N49" si="166">SUM(N46:N48)</f>
        <v>0</v>
      </c>
      <c r="O49" s="8">
        <f t="shared" ref="O49" si="167">SUM(O46:O48)</f>
        <v>0</v>
      </c>
      <c r="P49" s="8">
        <f t="shared" ref="P49" si="168">SUM(P46:P48)</f>
        <v>0</v>
      </c>
      <c r="Q49" s="8">
        <f t="shared" ref="Q49" si="169">SUM(Q46:Q48)</f>
        <v>0</v>
      </c>
      <c r="R49" s="8">
        <f t="shared" ref="R49" si="170">SUM(R46:R48)</f>
        <v>0</v>
      </c>
      <c r="S49" s="8">
        <f t="shared" ref="S49" si="171">SUM(S46:S48)</f>
        <v>0</v>
      </c>
      <c r="T49" s="8">
        <f t="shared" ref="T49" si="172">SUM(T46:T48)</f>
        <v>0</v>
      </c>
    </row>
    <row r="50" spans="1:20" ht="5.0999999999999996" customHeight="1" x14ac:dyDescent="0.25">
      <c r="C50" s="8"/>
      <c r="D50" s="8"/>
      <c r="E50" s="8"/>
      <c r="F50" s="8"/>
      <c r="G50" s="8"/>
      <c r="H50" s="8"/>
      <c r="I50" s="8"/>
      <c r="J50" s="8"/>
      <c r="K50" s="8"/>
      <c r="L50" s="8"/>
      <c r="M50" s="8"/>
      <c r="N50" s="8"/>
      <c r="O50" s="8"/>
      <c r="P50" s="8"/>
      <c r="Q50" s="8"/>
      <c r="R50" s="8"/>
      <c r="S50" s="8"/>
      <c r="T50" s="8"/>
    </row>
    <row r="51" spans="1:20" ht="15" customHeight="1" x14ac:dyDescent="0.25">
      <c r="A51" s="3" t="s">
        <v>6</v>
      </c>
      <c r="C51" s="20"/>
      <c r="D51" s="20"/>
      <c r="E51" s="20"/>
      <c r="F51" s="20"/>
      <c r="G51" s="20"/>
      <c r="H51" s="20"/>
      <c r="I51" s="20"/>
      <c r="J51" s="20"/>
      <c r="K51" s="20"/>
      <c r="L51" s="20"/>
      <c r="M51" s="20"/>
      <c r="N51" s="20"/>
      <c r="O51" s="20"/>
      <c r="P51" s="20"/>
      <c r="Q51" s="20"/>
      <c r="R51" s="20"/>
      <c r="S51" s="20"/>
      <c r="T51" s="20"/>
    </row>
    <row r="52" spans="1:20" ht="15" customHeight="1" x14ac:dyDescent="0.25">
      <c r="A52" s="3" t="s">
        <v>21</v>
      </c>
      <c r="B52" s="23">
        <v>0.1</v>
      </c>
      <c r="C52" s="8">
        <f>$B52/12*C43</f>
        <v>0</v>
      </c>
      <c r="D52" s="8">
        <f t="shared" ref="D52:T52" si="173">$B52/12*D43</f>
        <v>0</v>
      </c>
      <c r="E52" s="8">
        <f t="shared" si="173"/>
        <v>0</v>
      </c>
      <c r="F52" s="8">
        <f t="shared" si="173"/>
        <v>0</v>
      </c>
      <c r="G52" s="8">
        <f t="shared" si="173"/>
        <v>0</v>
      </c>
      <c r="H52" s="8">
        <f t="shared" si="173"/>
        <v>0</v>
      </c>
      <c r="I52" s="8">
        <f t="shared" si="173"/>
        <v>0</v>
      </c>
      <c r="J52" s="8">
        <f t="shared" si="173"/>
        <v>0</v>
      </c>
      <c r="K52" s="8">
        <f t="shared" si="173"/>
        <v>0</v>
      </c>
      <c r="L52" s="8">
        <f t="shared" si="173"/>
        <v>0</v>
      </c>
      <c r="M52" s="8">
        <f t="shared" si="173"/>
        <v>0</v>
      </c>
      <c r="N52" s="8">
        <f t="shared" si="173"/>
        <v>0</v>
      </c>
      <c r="O52" s="8">
        <f t="shared" si="173"/>
        <v>0</v>
      </c>
      <c r="P52" s="8">
        <f t="shared" si="173"/>
        <v>0</v>
      </c>
      <c r="Q52" s="8">
        <f t="shared" si="173"/>
        <v>0</v>
      </c>
      <c r="R52" s="8">
        <f t="shared" si="173"/>
        <v>0</v>
      </c>
      <c r="S52" s="8">
        <f t="shared" si="173"/>
        <v>0</v>
      </c>
      <c r="T52" s="8">
        <f t="shared" si="173"/>
        <v>0</v>
      </c>
    </row>
    <row r="53" spans="1:20" ht="15" customHeight="1" x14ac:dyDescent="0.25">
      <c r="A53" s="3" t="s">
        <v>35</v>
      </c>
      <c r="C53" s="7">
        <f>C43+C44-C49-C51-C52</f>
        <v>0</v>
      </c>
      <c r="D53" s="7">
        <f t="shared" ref="D53" si="174">D43+D44-(D46-D48)-D47-D51-D52</f>
        <v>0</v>
      </c>
      <c r="E53" s="7">
        <f t="shared" ref="E53" si="175">E43+E44-(E46-E48)-E47-E51-E52</f>
        <v>0</v>
      </c>
      <c r="F53" s="7">
        <f t="shared" ref="F53" si="176">F43+F44-(F46-F48)-F47-F51-F52</f>
        <v>0</v>
      </c>
      <c r="G53" s="7">
        <f t="shared" ref="G53" si="177">G43+G44-(G46-G48)-G47-G51-G52</f>
        <v>0</v>
      </c>
      <c r="H53" s="7">
        <f t="shared" ref="H53" si="178">H43+H44-(H46-H48)-H47-H51-H52</f>
        <v>0</v>
      </c>
      <c r="I53" s="7">
        <f t="shared" ref="I53" si="179">I43+I44-(I46-I48)-I47-I51-I52</f>
        <v>0</v>
      </c>
      <c r="J53" s="7">
        <f t="shared" ref="J53" si="180">J43+J44-(J46-J48)-J47-J51-J52</f>
        <v>0</v>
      </c>
      <c r="K53" s="7">
        <f t="shared" ref="K53" si="181">K43+K44-(K46-K48)-K47-K51-K52</f>
        <v>0</v>
      </c>
      <c r="L53" s="7">
        <f t="shared" ref="L53" si="182">L43+L44-(L46-L48)-L47-L51-L52</f>
        <v>0</v>
      </c>
      <c r="M53" s="7">
        <f t="shared" ref="M53" si="183">M43+M44-(M46-M48)-M47-M51-M52</f>
        <v>0</v>
      </c>
      <c r="N53" s="7">
        <f t="shared" ref="N53" si="184">N43+N44-(N46-N48)-N47-N51-N52</f>
        <v>0</v>
      </c>
      <c r="O53" s="7">
        <f t="shared" ref="O53" si="185">O43+O44-(O46-O48)-O47-O51-O52</f>
        <v>0</v>
      </c>
      <c r="P53" s="7">
        <f t="shared" ref="P53" si="186">P43+P44-(P46-P48)-P47-P51-P52</f>
        <v>0</v>
      </c>
      <c r="Q53" s="7">
        <f t="shared" ref="Q53" si="187">Q43+Q44-(Q46-Q48)-Q47-Q51-Q52</f>
        <v>0</v>
      </c>
      <c r="R53" s="7">
        <f t="shared" ref="R53" si="188">R43+R44-(R46-R48)-R47-R51-R52</f>
        <v>0</v>
      </c>
      <c r="S53" s="7">
        <f t="shared" ref="S53" si="189">S43+S44-(S46-S48)-S47-S51-S52</f>
        <v>0</v>
      </c>
      <c r="T53" s="7">
        <f t="shared" ref="T53" si="190">T43+T44-(T46-T48)-T47-T51-T52</f>
        <v>0</v>
      </c>
    </row>
    <row r="54" spans="1:20" ht="5.0999999999999996" customHeight="1" x14ac:dyDescent="0.25"/>
    <row r="55" spans="1:20" ht="15" customHeight="1" x14ac:dyDescent="0.25">
      <c r="A55" s="3" t="s">
        <v>3</v>
      </c>
      <c r="B55" s="24">
        <v>0.01</v>
      </c>
      <c r="C55" s="8">
        <f t="shared" ref="C55:T55" si="191">$B55*C44</f>
        <v>0</v>
      </c>
      <c r="D55" s="8">
        <f t="shared" si="191"/>
        <v>0</v>
      </c>
      <c r="E55" s="8">
        <f t="shared" si="191"/>
        <v>0</v>
      </c>
      <c r="F55" s="8">
        <f t="shared" si="191"/>
        <v>0</v>
      </c>
      <c r="G55" s="8">
        <f t="shared" si="191"/>
        <v>0</v>
      </c>
      <c r="H55" s="8">
        <f t="shared" si="191"/>
        <v>0</v>
      </c>
      <c r="I55" s="8">
        <f t="shared" si="191"/>
        <v>0</v>
      </c>
      <c r="J55" s="8">
        <f t="shared" si="191"/>
        <v>0</v>
      </c>
      <c r="K55" s="8">
        <f t="shared" si="191"/>
        <v>0</v>
      </c>
      <c r="L55" s="8">
        <f t="shared" si="191"/>
        <v>0</v>
      </c>
      <c r="M55" s="8">
        <f t="shared" si="191"/>
        <v>0</v>
      </c>
      <c r="N55" s="8">
        <f t="shared" si="191"/>
        <v>0</v>
      </c>
      <c r="O55" s="8">
        <f t="shared" si="191"/>
        <v>0</v>
      </c>
      <c r="P55" s="8">
        <f t="shared" si="191"/>
        <v>0</v>
      </c>
      <c r="Q55" s="8">
        <f t="shared" si="191"/>
        <v>0</v>
      </c>
      <c r="R55" s="8">
        <f t="shared" si="191"/>
        <v>0</v>
      </c>
      <c r="S55" s="8">
        <f t="shared" si="191"/>
        <v>0</v>
      </c>
      <c r="T55" s="8">
        <f t="shared" si="191"/>
        <v>0</v>
      </c>
    </row>
    <row r="56" spans="1:20" ht="15" customHeight="1" x14ac:dyDescent="0.25">
      <c r="A56" s="3" t="s">
        <v>13</v>
      </c>
      <c r="B56" s="24">
        <v>0.03</v>
      </c>
      <c r="C56" s="8">
        <f>$B56*C51</f>
        <v>0</v>
      </c>
      <c r="D56" s="8">
        <f t="shared" ref="D56:T56" si="192">$B56*D51</f>
        <v>0</v>
      </c>
      <c r="E56" s="8">
        <f t="shared" si="192"/>
        <v>0</v>
      </c>
      <c r="F56" s="8">
        <f t="shared" si="192"/>
        <v>0</v>
      </c>
      <c r="G56" s="8">
        <f t="shared" si="192"/>
        <v>0</v>
      </c>
      <c r="H56" s="8">
        <f t="shared" si="192"/>
        <v>0</v>
      </c>
      <c r="I56" s="8">
        <f t="shared" si="192"/>
        <v>0</v>
      </c>
      <c r="J56" s="8">
        <f t="shared" si="192"/>
        <v>0</v>
      </c>
      <c r="K56" s="8">
        <f t="shared" si="192"/>
        <v>0</v>
      </c>
      <c r="L56" s="8">
        <f t="shared" si="192"/>
        <v>0</v>
      </c>
      <c r="M56" s="8">
        <f t="shared" si="192"/>
        <v>0</v>
      </c>
      <c r="N56" s="8">
        <f t="shared" si="192"/>
        <v>0</v>
      </c>
      <c r="O56" s="8">
        <f t="shared" si="192"/>
        <v>0</v>
      </c>
      <c r="P56" s="8">
        <f t="shared" si="192"/>
        <v>0</v>
      </c>
      <c r="Q56" s="8">
        <f t="shared" si="192"/>
        <v>0</v>
      </c>
      <c r="R56" s="8">
        <f t="shared" si="192"/>
        <v>0</v>
      </c>
      <c r="S56" s="8">
        <f t="shared" si="192"/>
        <v>0</v>
      </c>
      <c r="T56" s="8">
        <f t="shared" si="192"/>
        <v>0</v>
      </c>
    </row>
    <row r="57" spans="1:20" ht="15" customHeight="1" x14ac:dyDescent="0.25">
      <c r="A57" s="3" t="s">
        <v>4</v>
      </c>
      <c r="B57" s="24">
        <v>0.04</v>
      </c>
      <c r="C57" s="8">
        <f>($B57/12)*AVERAGE(C43,C53)</f>
        <v>0</v>
      </c>
      <c r="D57" s="8">
        <f t="shared" ref="D57:T57" si="193">($B57/12)*AVERAGE(D43,D53)</f>
        <v>0</v>
      </c>
      <c r="E57" s="8">
        <f t="shared" si="193"/>
        <v>0</v>
      </c>
      <c r="F57" s="8">
        <f t="shared" si="193"/>
        <v>0</v>
      </c>
      <c r="G57" s="8">
        <f t="shared" si="193"/>
        <v>0</v>
      </c>
      <c r="H57" s="8">
        <f t="shared" si="193"/>
        <v>0</v>
      </c>
      <c r="I57" s="8">
        <f t="shared" si="193"/>
        <v>0</v>
      </c>
      <c r="J57" s="8">
        <f t="shared" si="193"/>
        <v>0</v>
      </c>
      <c r="K57" s="8">
        <f t="shared" si="193"/>
        <v>0</v>
      </c>
      <c r="L57" s="8">
        <f t="shared" si="193"/>
        <v>0</v>
      </c>
      <c r="M57" s="8">
        <f t="shared" si="193"/>
        <v>0</v>
      </c>
      <c r="N57" s="8">
        <f t="shared" si="193"/>
        <v>0</v>
      </c>
      <c r="O57" s="8">
        <f t="shared" si="193"/>
        <v>0</v>
      </c>
      <c r="P57" s="8">
        <f t="shared" si="193"/>
        <v>0</v>
      </c>
      <c r="Q57" s="8">
        <f t="shared" si="193"/>
        <v>0</v>
      </c>
      <c r="R57" s="8">
        <f t="shared" si="193"/>
        <v>0</v>
      </c>
      <c r="S57" s="8">
        <f t="shared" si="193"/>
        <v>0</v>
      </c>
      <c r="T57" s="8">
        <f t="shared" si="193"/>
        <v>0</v>
      </c>
    </row>
    <row r="58" spans="1:20" ht="15" customHeight="1" x14ac:dyDescent="0.25">
      <c r="A58" s="3" t="s">
        <v>8</v>
      </c>
      <c r="B58" s="9">
        <f>B48</f>
        <v>0.06</v>
      </c>
      <c r="C58" s="7">
        <f>-$B58*C57</f>
        <v>0</v>
      </c>
      <c r="D58" s="7">
        <f t="shared" ref="D58" si="194">-$B58*D57</f>
        <v>0</v>
      </c>
      <c r="E58" s="7">
        <f t="shared" ref="E58" si="195">-$B58*E57</f>
        <v>0</v>
      </c>
      <c r="F58" s="7">
        <f t="shared" ref="F58" si="196">-$B58*F57</f>
        <v>0</v>
      </c>
      <c r="G58" s="7">
        <f t="shared" ref="G58" si="197">-$B58*G57</f>
        <v>0</v>
      </c>
      <c r="H58" s="7">
        <f t="shared" ref="H58" si="198">-$B58*H57</f>
        <v>0</v>
      </c>
      <c r="I58" s="7">
        <f t="shared" ref="I58" si="199">-$B58*I57</f>
        <v>0</v>
      </c>
      <c r="J58" s="7">
        <f t="shared" ref="J58" si="200">-$B58*J57</f>
        <v>0</v>
      </c>
      <c r="K58" s="7">
        <f t="shared" ref="K58" si="201">-$B58*K57</f>
        <v>0</v>
      </c>
      <c r="L58" s="7">
        <f t="shared" ref="L58" si="202">-$B58*L57</f>
        <v>0</v>
      </c>
      <c r="M58" s="7">
        <f t="shared" ref="M58" si="203">-$B58*M57</f>
        <v>0</v>
      </c>
      <c r="N58" s="7">
        <f t="shared" ref="N58" si="204">-$B58*N57</f>
        <v>0</v>
      </c>
      <c r="O58" s="7">
        <f t="shared" ref="O58" si="205">-$B58*O57</f>
        <v>0</v>
      </c>
      <c r="P58" s="7">
        <f t="shared" ref="P58" si="206">-$B58*P57</f>
        <v>0</v>
      </c>
      <c r="Q58" s="7">
        <f t="shared" ref="Q58" si="207">-$B58*Q57</f>
        <v>0</v>
      </c>
      <c r="R58" s="7">
        <f t="shared" ref="R58" si="208">-$B58*R57</f>
        <v>0</v>
      </c>
      <c r="S58" s="7">
        <f t="shared" ref="S58" si="209">-$B58*S57</f>
        <v>0</v>
      </c>
      <c r="T58" s="7">
        <f t="shared" ref="T58" si="210">-$B58*T57</f>
        <v>0</v>
      </c>
    </row>
    <row r="59" spans="1:20" ht="15" customHeight="1" x14ac:dyDescent="0.25">
      <c r="A59" s="3" t="s">
        <v>20</v>
      </c>
      <c r="C59" s="7">
        <f>SUM(C55:C58)</f>
        <v>0</v>
      </c>
      <c r="D59" s="7">
        <f t="shared" ref="D59" si="211">SUM(D55:D58)</f>
        <v>0</v>
      </c>
      <c r="E59" s="7">
        <f t="shared" ref="E59" si="212">SUM(E55:E58)</f>
        <v>0</v>
      </c>
      <c r="F59" s="7">
        <f t="shared" ref="F59" si="213">SUM(F55:F58)</f>
        <v>0</v>
      </c>
      <c r="G59" s="7">
        <f t="shared" ref="G59" si="214">SUM(G55:G58)</f>
        <v>0</v>
      </c>
      <c r="H59" s="7">
        <f t="shared" ref="H59" si="215">SUM(H55:H58)</f>
        <v>0</v>
      </c>
      <c r="I59" s="7">
        <f t="shared" ref="I59" si="216">SUM(I55:I58)</f>
        <v>0</v>
      </c>
      <c r="J59" s="7">
        <f t="shared" ref="J59" si="217">SUM(J55:J58)</f>
        <v>0</v>
      </c>
      <c r="K59" s="7">
        <f t="shared" ref="K59" si="218">SUM(K55:K58)</f>
        <v>0</v>
      </c>
      <c r="L59" s="7">
        <f t="shared" ref="L59" si="219">SUM(L55:L58)</f>
        <v>0</v>
      </c>
      <c r="M59" s="7">
        <f t="shared" ref="M59" si="220">SUM(M55:M58)</f>
        <v>0</v>
      </c>
      <c r="N59" s="7">
        <f t="shared" ref="N59" si="221">SUM(N55:N58)</f>
        <v>0</v>
      </c>
      <c r="O59" s="7">
        <f t="shared" ref="O59" si="222">SUM(O55:O58)</f>
        <v>0</v>
      </c>
      <c r="P59" s="7">
        <f t="shared" ref="P59" si="223">SUM(P55:P58)</f>
        <v>0</v>
      </c>
      <c r="Q59" s="7">
        <f t="shared" ref="Q59" si="224">SUM(Q55:Q58)</f>
        <v>0</v>
      </c>
      <c r="R59" s="7">
        <f t="shared" ref="R59" si="225">SUM(R55:R58)</f>
        <v>0</v>
      </c>
      <c r="S59" s="7">
        <f t="shared" ref="S59" si="226">SUM(S55:S58)</f>
        <v>0</v>
      </c>
      <c r="T59" s="7">
        <f t="shared" ref="T59" si="227">SUM(T55:T58)</f>
        <v>0</v>
      </c>
    </row>
    <row r="60" spans="1:20" ht="15" customHeight="1" x14ac:dyDescent="0.25"/>
    <row r="61" spans="1:20" ht="15" customHeight="1" x14ac:dyDescent="0.25">
      <c r="A61" s="2" t="s">
        <v>32</v>
      </c>
      <c r="C61" s="6">
        <f>C3</f>
        <v>43891</v>
      </c>
      <c r="D61" s="6">
        <f t="shared" ref="D61:T61" si="228">D3</f>
        <v>43922</v>
      </c>
      <c r="E61" s="6">
        <f t="shared" si="228"/>
        <v>43952</v>
      </c>
      <c r="F61" s="6">
        <f t="shared" si="228"/>
        <v>43983</v>
      </c>
      <c r="G61" s="6">
        <f t="shared" si="228"/>
        <v>44013</v>
      </c>
      <c r="H61" s="6">
        <f t="shared" si="228"/>
        <v>44044</v>
      </c>
      <c r="I61" s="6">
        <f t="shared" si="228"/>
        <v>44075</v>
      </c>
      <c r="J61" s="6">
        <f t="shared" si="228"/>
        <v>44105</v>
      </c>
      <c r="K61" s="6">
        <f t="shared" si="228"/>
        <v>44136</v>
      </c>
      <c r="L61" s="6">
        <f t="shared" si="228"/>
        <v>44166</v>
      </c>
      <c r="M61" s="6">
        <f t="shared" si="228"/>
        <v>44197</v>
      </c>
      <c r="N61" s="6">
        <f t="shared" si="228"/>
        <v>44228</v>
      </c>
      <c r="O61" s="6">
        <f t="shared" si="228"/>
        <v>44256</v>
      </c>
      <c r="P61" s="6">
        <f t="shared" si="228"/>
        <v>44287</v>
      </c>
      <c r="Q61" s="6">
        <f t="shared" si="228"/>
        <v>44317</v>
      </c>
      <c r="R61" s="6">
        <f t="shared" si="228"/>
        <v>44348</v>
      </c>
      <c r="S61" s="6">
        <f t="shared" si="228"/>
        <v>44378</v>
      </c>
      <c r="T61" s="6">
        <f t="shared" si="228"/>
        <v>44409</v>
      </c>
    </row>
    <row r="62" spans="1:20" ht="15" customHeight="1" x14ac:dyDescent="0.25">
      <c r="A62" s="3" t="s">
        <v>34</v>
      </c>
      <c r="C62" s="8">
        <f>C5+C24+C43</f>
        <v>0</v>
      </c>
      <c r="D62" s="8">
        <f t="shared" ref="D62:T72" si="229">D5+D24+D43</f>
        <v>0</v>
      </c>
      <c r="E62" s="8">
        <f t="shared" si="229"/>
        <v>0</v>
      </c>
      <c r="F62" s="8">
        <f t="shared" si="229"/>
        <v>0</v>
      </c>
      <c r="G62" s="8">
        <f t="shared" si="229"/>
        <v>0</v>
      </c>
      <c r="H62" s="8">
        <f t="shared" si="229"/>
        <v>0</v>
      </c>
      <c r="I62" s="8">
        <f t="shared" si="229"/>
        <v>0</v>
      </c>
      <c r="J62" s="8">
        <f t="shared" si="229"/>
        <v>0</v>
      </c>
      <c r="K62" s="8">
        <f t="shared" si="229"/>
        <v>0</v>
      </c>
      <c r="L62" s="8">
        <f t="shared" si="229"/>
        <v>0</v>
      </c>
      <c r="M62" s="8">
        <f t="shared" si="229"/>
        <v>0</v>
      </c>
      <c r="N62" s="8">
        <f t="shared" si="229"/>
        <v>0</v>
      </c>
      <c r="O62" s="8">
        <f t="shared" si="229"/>
        <v>0</v>
      </c>
      <c r="P62" s="8">
        <f t="shared" si="229"/>
        <v>0</v>
      </c>
      <c r="Q62" s="8">
        <f t="shared" si="229"/>
        <v>0</v>
      </c>
      <c r="R62" s="8">
        <f t="shared" si="229"/>
        <v>0</v>
      </c>
      <c r="S62" s="8">
        <f t="shared" si="229"/>
        <v>0</v>
      </c>
      <c r="T62" s="8">
        <f t="shared" si="229"/>
        <v>0</v>
      </c>
    </row>
    <row r="63" spans="1:20" ht="15" customHeight="1" x14ac:dyDescent="0.25">
      <c r="A63" s="3" t="s">
        <v>7</v>
      </c>
      <c r="C63" s="8">
        <f t="shared" ref="C63:R72" si="230">C6+C25+C44</f>
        <v>0</v>
      </c>
      <c r="D63" s="8">
        <f t="shared" si="230"/>
        <v>0</v>
      </c>
      <c r="E63" s="8">
        <f t="shared" si="230"/>
        <v>0</v>
      </c>
      <c r="F63" s="8">
        <f t="shared" si="230"/>
        <v>0</v>
      </c>
      <c r="G63" s="8">
        <f t="shared" si="230"/>
        <v>0</v>
      </c>
      <c r="H63" s="8">
        <f t="shared" si="230"/>
        <v>0</v>
      </c>
      <c r="I63" s="8">
        <f t="shared" si="230"/>
        <v>0</v>
      </c>
      <c r="J63" s="8">
        <f t="shared" si="230"/>
        <v>0</v>
      </c>
      <c r="K63" s="8">
        <f t="shared" si="230"/>
        <v>0</v>
      </c>
      <c r="L63" s="8">
        <f t="shared" si="230"/>
        <v>0</v>
      </c>
      <c r="M63" s="8">
        <f t="shared" si="230"/>
        <v>0</v>
      </c>
      <c r="N63" s="8">
        <f t="shared" si="230"/>
        <v>0</v>
      </c>
      <c r="O63" s="8">
        <f t="shared" si="230"/>
        <v>0</v>
      </c>
      <c r="P63" s="8">
        <f t="shared" si="230"/>
        <v>0</v>
      </c>
      <c r="Q63" s="8">
        <f t="shared" si="230"/>
        <v>0</v>
      </c>
      <c r="R63" s="8">
        <f t="shared" si="230"/>
        <v>0</v>
      </c>
      <c r="S63" s="8">
        <f t="shared" si="229"/>
        <v>0</v>
      </c>
      <c r="T63" s="8">
        <f t="shared" si="229"/>
        <v>0</v>
      </c>
    </row>
    <row r="64" spans="1:20" ht="15" customHeight="1" x14ac:dyDescent="0.25">
      <c r="C64" s="8"/>
      <c r="D64" s="8"/>
      <c r="E64" s="8"/>
      <c r="F64" s="8"/>
      <c r="G64" s="8"/>
      <c r="H64" s="8"/>
      <c r="I64" s="8"/>
      <c r="J64" s="8"/>
      <c r="K64" s="8"/>
      <c r="L64" s="8"/>
      <c r="M64" s="8"/>
      <c r="N64" s="8"/>
      <c r="O64" s="8"/>
      <c r="P64" s="8"/>
      <c r="Q64" s="8"/>
      <c r="R64" s="8"/>
      <c r="S64" s="8"/>
      <c r="T64" s="8"/>
    </row>
    <row r="65" spans="1:20" ht="15" customHeight="1" x14ac:dyDescent="0.25">
      <c r="A65" s="3" t="s">
        <v>5</v>
      </c>
      <c r="C65" s="8">
        <f t="shared" si="230"/>
        <v>0</v>
      </c>
      <c r="D65" s="8">
        <f t="shared" si="229"/>
        <v>0</v>
      </c>
      <c r="E65" s="8">
        <f t="shared" si="229"/>
        <v>0</v>
      </c>
      <c r="F65" s="8">
        <f t="shared" si="229"/>
        <v>0</v>
      </c>
      <c r="G65" s="8">
        <f t="shared" si="229"/>
        <v>0</v>
      </c>
      <c r="H65" s="8">
        <f t="shared" si="229"/>
        <v>0</v>
      </c>
      <c r="I65" s="8">
        <f t="shared" si="229"/>
        <v>0</v>
      </c>
      <c r="J65" s="8">
        <f t="shared" si="229"/>
        <v>0</v>
      </c>
      <c r="K65" s="8">
        <f t="shared" si="229"/>
        <v>0</v>
      </c>
      <c r="L65" s="8">
        <f t="shared" si="229"/>
        <v>0</v>
      </c>
      <c r="M65" s="8">
        <f t="shared" si="229"/>
        <v>0</v>
      </c>
      <c r="N65" s="8">
        <f t="shared" si="229"/>
        <v>0</v>
      </c>
      <c r="O65" s="8">
        <f t="shared" si="229"/>
        <v>0</v>
      </c>
      <c r="P65" s="8">
        <f t="shared" si="229"/>
        <v>0</v>
      </c>
      <c r="Q65" s="8">
        <f t="shared" si="229"/>
        <v>0</v>
      </c>
      <c r="R65" s="8">
        <f t="shared" si="229"/>
        <v>0</v>
      </c>
      <c r="S65" s="8">
        <f t="shared" si="229"/>
        <v>0</v>
      </c>
      <c r="T65" s="8">
        <f t="shared" si="229"/>
        <v>0</v>
      </c>
    </row>
    <row r="66" spans="1:20" ht="15" customHeight="1" x14ac:dyDescent="0.25">
      <c r="A66" s="3" t="s">
        <v>22</v>
      </c>
      <c r="C66" s="8">
        <f t="shared" si="230"/>
        <v>0</v>
      </c>
      <c r="D66" s="8">
        <f t="shared" si="229"/>
        <v>0</v>
      </c>
      <c r="E66" s="8">
        <f t="shared" si="229"/>
        <v>0</v>
      </c>
      <c r="F66" s="8">
        <f t="shared" si="229"/>
        <v>0</v>
      </c>
      <c r="G66" s="8">
        <f t="shared" si="229"/>
        <v>0</v>
      </c>
      <c r="H66" s="8">
        <f t="shared" si="229"/>
        <v>0</v>
      </c>
      <c r="I66" s="8">
        <f t="shared" si="229"/>
        <v>0</v>
      </c>
      <c r="J66" s="8">
        <f t="shared" si="229"/>
        <v>0</v>
      </c>
      <c r="K66" s="8">
        <f t="shared" si="229"/>
        <v>0</v>
      </c>
      <c r="L66" s="8">
        <f t="shared" si="229"/>
        <v>0</v>
      </c>
      <c r="M66" s="8">
        <f t="shared" si="229"/>
        <v>0</v>
      </c>
      <c r="N66" s="8">
        <f t="shared" si="229"/>
        <v>0</v>
      </c>
      <c r="O66" s="8">
        <f t="shared" si="229"/>
        <v>0</v>
      </c>
      <c r="P66" s="8">
        <f t="shared" si="229"/>
        <v>0</v>
      </c>
      <c r="Q66" s="8">
        <f t="shared" si="229"/>
        <v>0</v>
      </c>
      <c r="R66" s="8">
        <f t="shared" si="229"/>
        <v>0</v>
      </c>
      <c r="S66" s="8">
        <f t="shared" si="229"/>
        <v>0</v>
      </c>
      <c r="T66" s="8">
        <f t="shared" si="229"/>
        <v>0</v>
      </c>
    </row>
    <row r="67" spans="1:20" ht="15" customHeight="1" x14ac:dyDescent="0.25">
      <c r="A67" s="3" t="s">
        <v>19</v>
      </c>
      <c r="C67" s="8">
        <f t="shared" si="230"/>
        <v>0</v>
      </c>
      <c r="D67" s="8">
        <f t="shared" si="229"/>
        <v>0</v>
      </c>
      <c r="E67" s="8">
        <f t="shared" si="229"/>
        <v>0</v>
      </c>
      <c r="F67" s="8">
        <f t="shared" si="229"/>
        <v>0</v>
      </c>
      <c r="G67" s="8">
        <f t="shared" si="229"/>
        <v>0</v>
      </c>
      <c r="H67" s="8">
        <f t="shared" si="229"/>
        <v>0</v>
      </c>
      <c r="I67" s="8">
        <f t="shared" si="229"/>
        <v>0</v>
      </c>
      <c r="J67" s="8">
        <f t="shared" si="229"/>
        <v>0</v>
      </c>
      <c r="K67" s="8">
        <f t="shared" si="229"/>
        <v>0</v>
      </c>
      <c r="L67" s="8">
        <f t="shared" si="229"/>
        <v>0</v>
      </c>
      <c r="M67" s="8">
        <f t="shared" si="229"/>
        <v>0</v>
      </c>
      <c r="N67" s="8">
        <f t="shared" si="229"/>
        <v>0</v>
      </c>
      <c r="O67" s="8">
        <f t="shared" si="229"/>
        <v>0</v>
      </c>
      <c r="P67" s="8">
        <f t="shared" si="229"/>
        <v>0</v>
      </c>
      <c r="Q67" s="8">
        <f t="shared" si="229"/>
        <v>0</v>
      </c>
      <c r="R67" s="8">
        <f t="shared" si="229"/>
        <v>0</v>
      </c>
      <c r="S67" s="8">
        <f t="shared" si="229"/>
        <v>0</v>
      </c>
      <c r="T67" s="8">
        <f t="shared" si="229"/>
        <v>0</v>
      </c>
    </row>
    <row r="68" spans="1:20" ht="15" customHeight="1" x14ac:dyDescent="0.25">
      <c r="A68" s="3" t="s">
        <v>14</v>
      </c>
      <c r="C68" s="8">
        <f t="shared" si="230"/>
        <v>0</v>
      </c>
      <c r="D68" s="8">
        <f t="shared" si="229"/>
        <v>0</v>
      </c>
      <c r="E68" s="8">
        <f t="shared" si="229"/>
        <v>0</v>
      </c>
      <c r="F68" s="8">
        <f t="shared" si="229"/>
        <v>0</v>
      </c>
      <c r="G68" s="8">
        <f t="shared" si="229"/>
        <v>0</v>
      </c>
      <c r="H68" s="8">
        <f t="shared" si="229"/>
        <v>0</v>
      </c>
      <c r="I68" s="8">
        <f t="shared" si="229"/>
        <v>0</v>
      </c>
      <c r="J68" s="8">
        <f t="shared" si="229"/>
        <v>0</v>
      </c>
      <c r="K68" s="8">
        <f t="shared" si="229"/>
        <v>0</v>
      </c>
      <c r="L68" s="8">
        <f t="shared" si="229"/>
        <v>0</v>
      </c>
      <c r="M68" s="8">
        <f t="shared" si="229"/>
        <v>0</v>
      </c>
      <c r="N68" s="8">
        <f t="shared" si="229"/>
        <v>0</v>
      </c>
      <c r="O68" s="8">
        <f t="shared" si="229"/>
        <v>0</v>
      </c>
      <c r="P68" s="8">
        <f t="shared" si="229"/>
        <v>0</v>
      </c>
      <c r="Q68" s="8">
        <f t="shared" si="229"/>
        <v>0</v>
      </c>
      <c r="R68" s="8">
        <f t="shared" si="229"/>
        <v>0</v>
      </c>
      <c r="S68" s="8">
        <f t="shared" si="229"/>
        <v>0</v>
      </c>
      <c r="T68" s="8">
        <f t="shared" si="229"/>
        <v>0</v>
      </c>
    </row>
    <row r="69" spans="1:20" ht="15" customHeight="1" x14ac:dyDescent="0.25">
      <c r="C69" s="8"/>
      <c r="D69" s="8"/>
      <c r="E69" s="8"/>
      <c r="F69" s="8"/>
      <c r="G69" s="8"/>
      <c r="H69" s="8"/>
      <c r="I69" s="8"/>
      <c r="J69" s="8"/>
      <c r="K69" s="8"/>
      <c r="L69" s="8"/>
      <c r="M69" s="8"/>
      <c r="N69" s="8"/>
      <c r="O69" s="8"/>
      <c r="P69" s="8"/>
      <c r="Q69" s="8"/>
      <c r="R69" s="8"/>
      <c r="S69" s="8"/>
      <c r="T69" s="8"/>
    </row>
    <row r="70" spans="1:20" ht="15" customHeight="1" x14ac:dyDescent="0.25">
      <c r="A70" s="3" t="s">
        <v>6</v>
      </c>
      <c r="C70" s="8">
        <f t="shared" si="230"/>
        <v>0</v>
      </c>
      <c r="D70" s="8">
        <f t="shared" si="229"/>
        <v>0</v>
      </c>
      <c r="E70" s="8">
        <f t="shared" si="229"/>
        <v>0</v>
      </c>
      <c r="F70" s="8">
        <f t="shared" si="229"/>
        <v>0</v>
      </c>
      <c r="G70" s="8">
        <f t="shared" si="229"/>
        <v>0</v>
      </c>
      <c r="H70" s="8">
        <f t="shared" si="229"/>
        <v>0</v>
      </c>
      <c r="I70" s="8">
        <f t="shared" si="229"/>
        <v>0</v>
      </c>
      <c r="J70" s="8">
        <f t="shared" si="229"/>
        <v>0</v>
      </c>
      <c r="K70" s="8">
        <f t="shared" si="229"/>
        <v>0</v>
      </c>
      <c r="L70" s="8">
        <f t="shared" si="229"/>
        <v>0</v>
      </c>
      <c r="M70" s="8">
        <f t="shared" si="229"/>
        <v>0</v>
      </c>
      <c r="N70" s="8">
        <f t="shared" si="229"/>
        <v>0</v>
      </c>
      <c r="O70" s="8">
        <f t="shared" si="229"/>
        <v>0</v>
      </c>
      <c r="P70" s="8">
        <f t="shared" si="229"/>
        <v>0</v>
      </c>
      <c r="Q70" s="8">
        <f t="shared" si="229"/>
        <v>0</v>
      </c>
      <c r="R70" s="8">
        <f t="shared" si="229"/>
        <v>0</v>
      </c>
      <c r="S70" s="8">
        <f t="shared" si="229"/>
        <v>0</v>
      </c>
      <c r="T70" s="8">
        <f t="shared" si="229"/>
        <v>0</v>
      </c>
    </row>
    <row r="71" spans="1:20" ht="15" customHeight="1" x14ac:dyDescent="0.25">
      <c r="A71" s="3" t="s">
        <v>21</v>
      </c>
      <c r="C71" s="8">
        <f t="shared" si="230"/>
        <v>0</v>
      </c>
      <c r="D71" s="8">
        <f t="shared" si="229"/>
        <v>0</v>
      </c>
      <c r="E71" s="8">
        <f t="shared" si="229"/>
        <v>0</v>
      </c>
      <c r="F71" s="8">
        <f t="shared" si="229"/>
        <v>0</v>
      </c>
      <c r="G71" s="8">
        <f t="shared" si="229"/>
        <v>0</v>
      </c>
      <c r="H71" s="8">
        <f t="shared" si="229"/>
        <v>0</v>
      </c>
      <c r="I71" s="8">
        <f t="shared" si="229"/>
        <v>0</v>
      </c>
      <c r="J71" s="8">
        <f t="shared" si="229"/>
        <v>0</v>
      </c>
      <c r="K71" s="8">
        <f t="shared" si="229"/>
        <v>0</v>
      </c>
      <c r="L71" s="8">
        <f t="shared" si="229"/>
        <v>0</v>
      </c>
      <c r="M71" s="8">
        <f t="shared" si="229"/>
        <v>0</v>
      </c>
      <c r="N71" s="8">
        <f t="shared" si="229"/>
        <v>0</v>
      </c>
      <c r="O71" s="8">
        <f t="shared" si="229"/>
        <v>0</v>
      </c>
      <c r="P71" s="8">
        <f t="shared" si="229"/>
        <v>0</v>
      </c>
      <c r="Q71" s="8">
        <f t="shared" si="229"/>
        <v>0</v>
      </c>
      <c r="R71" s="8">
        <f t="shared" si="229"/>
        <v>0</v>
      </c>
      <c r="S71" s="8">
        <f t="shared" si="229"/>
        <v>0</v>
      </c>
      <c r="T71" s="8">
        <f t="shared" si="229"/>
        <v>0</v>
      </c>
    </row>
    <row r="72" spans="1:20" ht="15" customHeight="1" x14ac:dyDescent="0.25">
      <c r="A72" s="3" t="s">
        <v>35</v>
      </c>
      <c r="C72" s="8">
        <f t="shared" si="230"/>
        <v>0</v>
      </c>
      <c r="D72" s="8">
        <f t="shared" si="229"/>
        <v>0</v>
      </c>
      <c r="E72" s="8">
        <f t="shared" si="229"/>
        <v>0</v>
      </c>
      <c r="F72" s="8">
        <f t="shared" si="229"/>
        <v>0</v>
      </c>
      <c r="G72" s="8">
        <f t="shared" si="229"/>
        <v>0</v>
      </c>
      <c r="H72" s="8">
        <f t="shared" si="229"/>
        <v>0</v>
      </c>
      <c r="I72" s="8">
        <f t="shared" si="229"/>
        <v>0</v>
      </c>
      <c r="J72" s="8">
        <f t="shared" si="229"/>
        <v>0</v>
      </c>
      <c r="K72" s="8">
        <f t="shared" si="229"/>
        <v>0</v>
      </c>
      <c r="L72" s="8">
        <f t="shared" si="229"/>
        <v>0</v>
      </c>
      <c r="M72" s="8">
        <f t="shared" si="229"/>
        <v>0</v>
      </c>
      <c r="N72" s="8">
        <f t="shared" si="229"/>
        <v>0</v>
      </c>
      <c r="O72" s="8">
        <f t="shared" si="229"/>
        <v>0</v>
      </c>
      <c r="P72" s="8">
        <f t="shared" si="229"/>
        <v>0</v>
      </c>
      <c r="Q72" s="8">
        <f t="shared" si="229"/>
        <v>0</v>
      </c>
      <c r="R72" s="8">
        <f t="shared" si="229"/>
        <v>0</v>
      </c>
      <c r="S72" s="8">
        <f t="shared" si="229"/>
        <v>0</v>
      </c>
      <c r="T72" s="8">
        <f t="shared" si="229"/>
        <v>0</v>
      </c>
    </row>
    <row r="73" spans="1:20" ht="15" customHeight="1" x14ac:dyDescent="0.25">
      <c r="C73" s="8"/>
      <c r="D73" s="8"/>
      <c r="E73" s="8"/>
      <c r="F73" s="8"/>
      <c r="G73" s="8"/>
      <c r="H73" s="8"/>
      <c r="I73" s="8"/>
      <c r="J73" s="8"/>
      <c r="K73" s="8"/>
      <c r="L73" s="8"/>
      <c r="M73" s="8"/>
      <c r="N73" s="8"/>
      <c r="O73" s="8"/>
      <c r="P73" s="8"/>
      <c r="Q73" s="8"/>
      <c r="R73" s="8"/>
      <c r="S73" s="8"/>
      <c r="T73" s="8"/>
    </row>
    <row r="74" spans="1:20" ht="15" customHeight="1" x14ac:dyDescent="0.25">
      <c r="A74" s="3" t="s">
        <v>3</v>
      </c>
      <c r="C74" s="8">
        <f t="shared" ref="C74:T74" si="231">C17+C36+C55</f>
        <v>0</v>
      </c>
      <c r="D74" s="8">
        <f t="shared" si="231"/>
        <v>0</v>
      </c>
      <c r="E74" s="8">
        <f t="shared" si="231"/>
        <v>0</v>
      </c>
      <c r="F74" s="8">
        <f t="shared" si="231"/>
        <v>0</v>
      </c>
      <c r="G74" s="8">
        <f t="shared" si="231"/>
        <v>0</v>
      </c>
      <c r="H74" s="8">
        <f t="shared" si="231"/>
        <v>0</v>
      </c>
      <c r="I74" s="8">
        <f t="shared" si="231"/>
        <v>0</v>
      </c>
      <c r="J74" s="8">
        <f t="shared" si="231"/>
        <v>0</v>
      </c>
      <c r="K74" s="8">
        <f t="shared" si="231"/>
        <v>0</v>
      </c>
      <c r="L74" s="8">
        <f t="shared" si="231"/>
        <v>0</v>
      </c>
      <c r="M74" s="8">
        <f t="shared" si="231"/>
        <v>0</v>
      </c>
      <c r="N74" s="8">
        <f t="shared" si="231"/>
        <v>0</v>
      </c>
      <c r="O74" s="8">
        <f t="shared" si="231"/>
        <v>0</v>
      </c>
      <c r="P74" s="8">
        <f t="shared" si="231"/>
        <v>0</v>
      </c>
      <c r="Q74" s="8">
        <f t="shared" si="231"/>
        <v>0</v>
      </c>
      <c r="R74" s="8">
        <f t="shared" si="231"/>
        <v>0</v>
      </c>
      <c r="S74" s="8">
        <f t="shared" si="231"/>
        <v>0</v>
      </c>
      <c r="T74" s="8">
        <f t="shared" si="231"/>
        <v>0</v>
      </c>
    </row>
    <row r="75" spans="1:20" ht="15" customHeight="1" x14ac:dyDescent="0.25">
      <c r="A75" s="3" t="s">
        <v>13</v>
      </c>
      <c r="C75" s="8">
        <f t="shared" ref="C75:T75" si="232">C18+C37+C56</f>
        <v>0</v>
      </c>
      <c r="D75" s="8">
        <f t="shared" si="232"/>
        <v>0</v>
      </c>
      <c r="E75" s="8">
        <f t="shared" si="232"/>
        <v>0</v>
      </c>
      <c r="F75" s="8">
        <f t="shared" si="232"/>
        <v>0</v>
      </c>
      <c r="G75" s="8">
        <f t="shared" si="232"/>
        <v>0</v>
      </c>
      <c r="H75" s="8">
        <f t="shared" si="232"/>
        <v>0</v>
      </c>
      <c r="I75" s="8">
        <f t="shared" si="232"/>
        <v>0</v>
      </c>
      <c r="J75" s="8">
        <f t="shared" si="232"/>
        <v>0</v>
      </c>
      <c r="K75" s="8">
        <f t="shared" si="232"/>
        <v>0</v>
      </c>
      <c r="L75" s="8">
        <f t="shared" si="232"/>
        <v>0</v>
      </c>
      <c r="M75" s="8">
        <f t="shared" si="232"/>
        <v>0</v>
      </c>
      <c r="N75" s="8">
        <f t="shared" si="232"/>
        <v>0</v>
      </c>
      <c r="O75" s="8">
        <f t="shared" si="232"/>
        <v>0</v>
      </c>
      <c r="P75" s="8">
        <f t="shared" si="232"/>
        <v>0</v>
      </c>
      <c r="Q75" s="8">
        <f t="shared" si="232"/>
        <v>0</v>
      </c>
      <c r="R75" s="8">
        <f t="shared" si="232"/>
        <v>0</v>
      </c>
      <c r="S75" s="8">
        <f t="shared" si="232"/>
        <v>0</v>
      </c>
      <c r="T75" s="8">
        <f t="shared" si="232"/>
        <v>0</v>
      </c>
    </row>
    <row r="76" spans="1:20" ht="15" customHeight="1" x14ac:dyDescent="0.25">
      <c r="A76" s="3" t="s">
        <v>4</v>
      </c>
      <c r="C76" s="8">
        <f t="shared" ref="C76:T76" si="233">C19+C38+C57</f>
        <v>0</v>
      </c>
      <c r="D76" s="8">
        <f t="shared" si="233"/>
        <v>0</v>
      </c>
      <c r="E76" s="8">
        <f t="shared" si="233"/>
        <v>0</v>
      </c>
      <c r="F76" s="8">
        <f t="shared" si="233"/>
        <v>0</v>
      </c>
      <c r="G76" s="8">
        <f t="shared" si="233"/>
        <v>0</v>
      </c>
      <c r="H76" s="8">
        <f t="shared" si="233"/>
        <v>0</v>
      </c>
      <c r="I76" s="8">
        <f t="shared" si="233"/>
        <v>0</v>
      </c>
      <c r="J76" s="8">
        <f t="shared" si="233"/>
        <v>0</v>
      </c>
      <c r="K76" s="8">
        <f t="shared" si="233"/>
        <v>0</v>
      </c>
      <c r="L76" s="8">
        <f t="shared" si="233"/>
        <v>0</v>
      </c>
      <c r="M76" s="8">
        <f t="shared" si="233"/>
        <v>0</v>
      </c>
      <c r="N76" s="8">
        <f t="shared" si="233"/>
        <v>0</v>
      </c>
      <c r="O76" s="8">
        <f t="shared" si="233"/>
        <v>0</v>
      </c>
      <c r="P76" s="8">
        <f t="shared" si="233"/>
        <v>0</v>
      </c>
      <c r="Q76" s="8">
        <f t="shared" si="233"/>
        <v>0</v>
      </c>
      <c r="R76" s="8">
        <f t="shared" si="233"/>
        <v>0</v>
      </c>
      <c r="S76" s="8">
        <f t="shared" si="233"/>
        <v>0</v>
      </c>
      <c r="T76" s="8">
        <f t="shared" si="233"/>
        <v>0</v>
      </c>
    </row>
    <row r="77" spans="1:20" ht="15" customHeight="1" x14ac:dyDescent="0.25">
      <c r="A77" s="3" t="s">
        <v>8</v>
      </c>
      <c r="C77" s="8">
        <f t="shared" ref="C77:T77" si="234">C20+C39+C58</f>
        <v>0</v>
      </c>
      <c r="D77" s="8">
        <f t="shared" si="234"/>
        <v>0</v>
      </c>
      <c r="E77" s="8">
        <f t="shared" si="234"/>
        <v>0</v>
      </c>
      <c r="F77" s="8">
        <f t="shared" si="234"/>
        <v>0</v>
      </c>
      <c r="G77" s="8">
        <f t="shared" si="234"/>
        <v>0</v>
      </c>
      <c r="H77" s="8">
        <f t="shared" si="234"/>
        <v>0</v>
      </c>
      <c r="I77" s="8">
        <f t="shared" si="234"/>
        <v>0</v>
      </c>
      <c r="J77" s="8">
        <f t="shared" si="234"/>
        <v>0</v>
      </c>
      <c r="K77" s="8">
        <f t="shared" si="234"/>
        <v>0</v>
      </c>
      <c r="L77" s="8">
        <f t="shared" si="234"/>
        <v>0</v>
      </c>
      <c r="M77" s="8">
        <f t="shared" si="234"/>
        <v>0</v>
      </c>
      <c r="N77" s="8">
        <f t="shared" si="234"/>
        <v>0</v>
      </c>
      <c r="O77" s="8">
        <f t="shared" si="234"/>
        <v>0</v>
      </c>
      <c r="P77" s="8">
        <f t="shared" si="234"/>
        <v>0</v>
      </c>
      <c r="Q77" s="8">
        <f t="shared" si="234"/>
        <v>0</v>
      </c>
      <c r="R77" s="8">
        <f t="shared" si="234"/>
        <v>0</v>
      </c>
      <c r="S77" s="8">
        <f t="shared" si="234"/>
        <v>0</v>
      </c>
      <c r="T77" s="8">
        <f t="shared" si="234"/>
        <v>0</v>
      </c>
    </row>
    <row r="78" spans="1:20" ht="15" customHeight="1" x14ac:dyDescent="0.25">
      <c r="A78" s="3" t="s">
        <v>18</v>
      </c>
      <c r="C78" s="8">
        <f>SUM(C74:C77)</f>
        <v>0</v>
      </c>
      <c r="D78" s="8">
        <f t="shared" ref="D78:T78" si="235">SUM(D74:D77)</f>
        <v>0</v>
      </c>
      <c r="E78" s="8">
        <f t="shared" si="235"/>
        <v>0</v>
      </c>
      <c r="F78" s="8">
        <f t="shared" si="235"/>
        <v>0</v>
      </c>
      <c r="G78" s="8">
        <f t="shared" si="235"/>
        <v>0</v>
      </c>
      <c r="H78" s="8">
        <f t="shared" si="235"/>
        <v>0</v>
      </c>
      <c r="I78" s="8">
        <f t="shared" si="235"/>
        <v>0</v>
      </c>
      <c r="J78" s="8">
        <f t="shared" si="235"/>
        <v>0</v>
      </c>
      <c r="K78" s="8">
        <f t="shared" si="235"/>
        <v>0</v>
      </c>
      <c r="L78" s="8">
        <f t="shared" si="235"/>
        <v>0</v>
      </c>
      <c r="M78" s="8">
        <f t="shared" si="235"/>
        <v>0</v>
      </c>
      <c r="N78" s="8">
        <f t="shared" si="235"/>
        <v>0</v>
      </c>
      <c r="O78" s="8">
        <f t="shared" si="235"/>
        <v>0</v>
      </c>
      <c r="P78" s="8">
        <f t="shared" si="235"/>
        <v>0</v>
      </c>
      <c r="Q78" s="8">
        <f t="shared" si="235"/>
        <v>0</v>
      </c>
      <c r="R78" s="8">
        <f t="shared" si="235"/>
        <v>0</v>
      </c>
      <c r="S78" s="8">
        <f t="shared" si="235"/>
        <v>0</v>
      </c>
      <c r="T78" s="8">
        <f t="shared" si="235"/>
        <v>0</v>
      </c>
    </row>
    <row r="80" spans="1:20" s="11" customFormat="1" x14ac:dyDescent="0.25">
      <c r="A80" s="5" t="s">
        <v>17</v>
      </c>
    </row>
    <row r="81" spans="1:20" ht="5.0999999999999996" customHeight="1" x14ac:dyDescent="0.25"/>
    <row r="82" spans="1:20" x14ac:dyDescent="0.25">
      <c r="A82" s="3" t="s">
        <v>46</v>
      </c>
      <c r="B82" s="24">
        <v>0.04</v>
      </c>
      <c r="C82" s="12">
        <f>C3</f>
        <v>43891</v>
      </c>
      <c r="D82" s="12">
        <f t="shared" ref="D82:T82" si="236">D3</f>
        <v>43922</v>
      </c>
      <c r="E82" s="12">
        <f t="shared" si="236"/>
        <v>43952</v>
      </c>
      <c r="F82" s="12">
        <f t="shared" si="236"/>
        <v>43983</v>
      </c>
      <c r="G82" s="12">
        <f t="shared" si="236"/>
        <v>44013</v>
      </c>
      <c r="H82" s="12">
        <f t="shared" si="236"/>
        <v>44044</v>
      </c>
      <c r="I82" s="12">
        <f t="shared" si="236"/>
        <v>44075</v>
      </c>
      <c r="J82" s="12">
        <f t="shared" si="236"/>
        <v>44105</v>
      </c>
      <c r="K82" s="12">
        <f t="shared" si="236"/>
        <v>44136</v>
      </c>
      <c r="L82" s="12">
        <f t="shared" si="236"/>
        <v>44166</v>
      </c>
      <c r="M82" s="12">
        <f t="shared" si="236"/>
        <v>44197</v>
      </c>
      <c r="N82" s="12">
        <f t="shared" si="236"/>
        <v>44228</v>
      </c>
      <c r="O82" s="12">
        <f t="shared" si="236"/>
        <v>44256</v>
      </c>
      <c r="P82" s="12">
        <f t="shared" si="236"/>
        <v>44287</v>
      </c>
      <c r="Q82" s="12">
        <f t="shared" si="236"/>
        <v>44317</v>
      </c>
      <c r="R82" s="12">
        <f t="shared" si="236"/>
        <v>44348</v>
      </c>
      <c r="S82" s="12">
        <f t="shared" si="236"/>
        <v>44378</v>
      </c>
      <c r="T82" s="12">
        <f t="shared" si="236"/>
        <v>44409</v>
      </c>
    </row>
    <row r="83" spans="1:20" x14ac:dyDescent="0.25">
      <c r="A83" s="3" t="s">
        <v>2</v>
      </c>
      <c r="C83" s="20"/>
      <c r="D83" s="25">
        <f>C87</f>
        <v>0</v>
      </c>
      <c r="E83" s="25">
        <f t="shared" ref="E83:T83" si="237">D87</f>
        <v>0</v>
      </c>
      <c r="F83" s="25">
        <f t="shared" si="237"/>
        <v>0</v>
      </c>
      <c r="G83" s="25">
        <f t="shared" si="237"/>
        <v>0</v>
      </c>
      <c r="H83" s="25">
        <f t="shared" si="237"/>
        <v>0</v>
      </c>
      <c r="I83" s="25">
        <f t="shared" si="237"/>
        <v>0</v>
      </c>
      <c r="J83" s="25">
        <f t="shared" si="237"/>
        <v>0</v>
      </c>
      <c r="K83" s="25">
        <f t="shared" si="237"/>
        <v>0</v>
      </c>
      <c r="L83" s="25">
        <f t="shared" si="237"/>
        <v>0</v>
      </c>
      <c r="M83" s="25">
        <f t="shared" si="237"/>
        <v>0</v>
      </c>
      <c r="N83" s="25">
        <f t="shared" si="237"/>
        <v>0</v>
      </c>
      <c r="O83" s="25">
        <f t="shared" si="237"/>
        <v>0</v>
      </c>
      <c r="P83" s="25">
        <f t="shared" si="237"/>
        <v>0</v>
      </c>
      <c r="Q83" s="25">
        <f t="shared" si="237"/>
        <v>0</v>
      </c>
      <c r="R83" s="25">
        <f t="shared" si="237"/>
        <v>0</v>
      </c>
      <c r="S83" s="25">
        <f t="shared" si="237"/>
        <v>0</v>
      </c>
      <c r="T83" s="25">
        <f t="shared" si="237"/>
        <v>0</v>
      </c>
    </row>
    <row r="84" spans="1:20" x14ac:dyDescent="0.25">
      <c r="A84" s="3" t="s">
        <v>45</v>
      </c>
      <c r="C84" s="20"/>
      <c r="D84" s="20"/>
      <c r="E84" s="20"/>
      <c r="F84" s="20"/>
      <c r="G84" s="20"/>
      <c r="H84" s="20"/>
      <c r="I84" s="20"/>
      <c r="J84" s="20"/>
      <c r="K84" s="20"/>
      <c r="L84" s="20"/>
      <c r="M84" s="20"/>
      <c r="N84" s="20"/>
      <c r="O84" s="20"/>
      <c r="P84" s="20"/>
      <c r="Q84" s="20"/>
      <c r="R84" s="20"/>
      <c r="S84" s="20"/>
      <c r="T84" s="20"/>
    </row>
    <row r="85" spans="1:20" x14ac:dyDescent="0.25">
      <c r="A85" s="3" t="s">
        <v>29</v>
      </c>
      <c r="C85" s="20"/>
      <c r="D85" s="20"/>
      <c r="E85" s="20"/>
      <c r="F85" s="20"/>
      <c r="G85" s="20"/>
      <c r="H85" s="20"/>
      <c r="I85" s="20"/>
      <c r="J85" s="20"/>
      <c r="K85" s="20"/>
      <c r="L85" s="20"/>
      <c r="M85" s="20"/>
      <c r="N85" s="20"/>
      <c r="O85" s="20"/>
      <c r="P85" s="20"/>
      <c r="Q85" s="20"/>
      <c r="R85" s="20"/>
      <c r="S85" s="20"/>
      <c r="T85" s="20"/>
    </row>
    <row r="86" spans="1:20" x14ac:dyDescent="0.25">
      <c r="A86" s="3" t="s">
        <v>36</v>
      </c>
      <c r="C86" s="8">
        <f>(C83+C84)*$B82/12</f>
        <v>0</v>
      </c>
      <c r="D86" s="8">
        <f t="shared" ref="D86:T86" si="238">(D83+D84)*$B82/12</f>
        <v>0</v>
      </c>
      <c r="E86" s="8">
        <f t="shared" si="238"/>
        <v>0</v>
      </c>
      <c r="F86" s="8">
        <f t="shared" si="238"/>
        <v>0</v>
      </c>
      <c r="G86" s="8">
        <f t="shared" si="238"/>
        <v>0</v>
      </c>
      <c r="H86" s="8">
        <f t="shared" si="238"/>
        <v>0</v>
      </c>
      <c r="I86" s="8">
        <f t="shared" si="238"/>
        <v>0</v>
      </c>
      <c r="J86" s="8">
        <f t="shared" si="238"/>
        <v>0</v>
      </c>
      <c r="K86" s="8">
        <f t="shared" si="238"/>
        <v>0</v>
      </c>
      <c r="L86" s="8">
        <f t="shared" si="238"/>
        <v>0</v>
      </c>
      <c r="M86" s="8">
        <f t="shared" si="238"/>
        <v>0</v>
      </c>
      <c r="N86" s="8">
        <f t="shared" si="238"/>
        <v>0</v>
      </c>
      <c r="O86" s="8">
        <f t="shared" si="238"/>
        <v>0</v>
      </c>
      <c r="P86" s="8">
        <f t="shared" si="238"/>
        <v>0</v>
      </c>
      <c r="Q86" s="8">
        <f t="shared" si="238"/>
        <v>0</v>
      </c>
      <c r="R86" s="8">
        <f t="shared" si="238"/>
        <v>0</v>
      </c>
      <c r="S86" s="8">
        <f t="shared" si="238"/>
        <v>0</v>
      </c>
      <c r="T86" s="8">
        <f t="shared" si="238"/>
        <v>0</v>
      </c>
    </row>
    <row r="87" spans="1:20" x14ac:dyDescent="0.25">
      <c r="A87" s="3" t="s">
        <v>30</v>
      </c>
      <c r="C87" s="8">
        <f>C83+C84-C85</f>
        <v>0</v>
      </c>
      <c r="D87" s="8">
        <f t="shared" ref="D87:T87" si="239">D83+D84-D85</f>
        <v>0</v>
      </c>
      <c r="E87" s="8">
        <f t="shared" si="239"/>
        <v>0</v>
      </c>
      <c r="F87" s="8">
        <f t="shared" si="239"/>
        <v>0</v>
      </c>
      <c r="G87" s="8">
        <f t="shared" si="239"/>
        <v>0</v>
      </c>
      <c r="H87" s="8">
        <f t="shared" si="239"/>
        <v>0</v>
      </c>
      <c r="I87" s="8">
        <f t="shared" si="239"/>
        <v>0</v>
      </c>
      <c r="J87" s="8">
        <f t="shared" si="239"/>
        <v>0</v>
      </c>
      <c r="K87" s="8">
        <f t="shared" si="239"/>
        <v>0</v>
      </c>
      <c r="L87" s="8">
        <f t="shared" si="239"/>
        <v>0</v>
      </c>
      <c r="M87" s="8">
        <f t="shared" si="239"/>
        <v>0</v>
      </c>
      <c r="N87" s="8">
        <f t="shared" si="239"/>
        <v>0</v>
      </c>
      <c r="O87" s="8">
        <f t="shared" si="239"/>
        <v>0</v>
      </c>
      <c r="P87" s="8">
        <f t="shared" si="239"/>
        <v>0</v>
      </c>
      <c r="Q87" s="8">
        <f t="shared" si="239"/>
        <v>0</v>
      </c>
      <c r="R87" s="8">
        <f t="shared" si="239"/>
        <v>0</v>
      </c>
      <c r="S87" s="8">
        <f t="shared" si="239"/>
        <v>0</v>
      </c>
      <c r="T87" s="8">
        <f t="shared" si="239"/>
        <v>0</v>
      </c>
    </row>
    <row r="89" spans="1:20" x14ac:dyDescent="0.25">
      <c r="A89" s="3" t="s">
        <v>47</v>
      </c>
      <c r="B89" s="24">
        <v>0.06</v>
      </c>
      <c r="C89" s="12">
        <f>C3</f>
        <v>43891</v>
      </c>
      <c r="D89" s="12">
        <f t="shared" ref="D89:T89" si="240">D3</f>
        <v>43922</v>
      </c>
      <c r="E89" s="12">
        <f t="shared" si="240"/>
        <v>43952</v>
      </c>
      <c r="F89" s="12">
        <f t="shared" si="240"/>
        <v>43983</v>
      </c>
      <c r="G89" s="12">
        <f t="shared" si="240"/>
        <v>44013</v>
      </c>
      <c r="H89" s="12">
        <f t="shared" si="240"/>
        <v>44044</v>
      </c>
      <c r="I89" s="12">
        <f t="shared" si="240"/>
        <v>44075</v>
      </c>
      <c r="J89" s="12">
        <f t="shared" si="240"/>
        <v>44105</v>
      </c>
      <c r="K89" s="12">
        <f t="shared" si="240"/>
        <v>44136</v>
      </c>
      <c r="L89" s="12">
        <f t="shared" si="240"/>
        <v>44166</v>
      </c>
      <c r="M89" s="12">
        <f t="shared" si="240"/>
        <v>44197</v>
      </c>
      <c r="N89" s="12">
        <f t="shared" si="240"/>
        <v>44228</v>
      </c>
      <c r="O89" s="12">
        <f t="shared" si="240"/>
        <v>44256</v>
      </c>
      <c r="P89" s="12">
        <f t="shared" si="240"/>
        <v>44287</v>
      </c>
      <c r="Q89" s="12">
        <f t="shared" si="240"/>
        <v>44317</v>
      </c>
      <c r="R89" s="12">
        <f t="shared" si="240"/>
        <v>44348</v>
      </c>
      <c r="S89" s="12">
        <f t="shared" si="240"/>
        <v>44378</v>
      </c>
      <c r="T89" s="12">
        <f t="shared" si="240"/>
        <v>44409</v>
      </c>
    </row>
    <row r="90" spans="1:20" x14ac:dyDescent="0.25">
      <c r="A90" s="3" t="s">
        <v>2</v>
      </c>
      <c r="C90" s="20"/>
      <c r="D90" s="25">
        <f>C94</f>
        <v>0</v>
      </c>
      <c r="E90" s="25">
        <f t="shared" ref="E90:T90" si="241">D94</f>
        <v>0</v>
      </c>
      <c r="F90" s="25">
        <f t="shared" si="241"/>
        <v>0</v>
      </c>
      <c r="G90" s="25">
        <f t="shared" si="241"/>
        <v>0</v>
      </c>
      <c r="H90" s="25">
        <f t="shared" si="241"/>
        <v>0</v>
      </c>
      <c r="I90" s="25">
        <f t="shared" si="241"/>
        <v>0</v>
      </c>
      <c r="J90" s="25">
        <f t="shared" si="241"/>
        <v>0</v>
      </c>
      <c r="K90" s="25">
        <f t="shared" si="241"/>
        <v>0</v>
      </c>
      <c r="L90" s="25">
        <f t="shared" si="241"/>
        <v>0</v>
      </c>
      <c r="M90" s="25">
        <f t="shared" si="241"/>
        <v>0</v>
      </c>
      <c r="N90" s="25">
        <f t="shared" si="241"/>
        <v>0</v>
      </c>
      <c r="O90" s="25">
        <f t="shared" si="241"/>
        <v>0</v>
      </c>
      <c r="P90" s="25">
        <f t="shared" si="241"/>
        <v>0</v>
      </c>
      <c r="Q90" s="25">
        <f t="shared" si="241"/>
        <v>0</v>
      </c>
      <c r="R90" s="25">
        <f t="shared" si="241"/>
        <v>0</v>
      </c>
      <c r="S90" s="25">
        <f t="shared" si="241"/>
        <v>0</v>
      </c>
      <c r="T90" s="25">
        <f t="shared" si="241"/>
        <v>0</v>
      </c>
    </row>
    <row r="91" spans="1:20" x14ac:dyDescent="0.25">
      <c r="A91" s="3" t="s">
        <v>45</v>
      </c>
      <c r="C91" s="20"/>
      <c r="D91" s="20"/>
      <c r="E91" s="20"/>
      <c r="F91" s="20"/>
      <c r="G91" s="20"/>
      <c r="H91" s="20"/>
      <c r="I91" s="20"/>
      <c r="J91" s="20"/>
      <c r="K91" s="20"/>
      <c r="L91" s="20"/>
      <c r="M91" s="20"/>
      <c r="N91" s="20"/>
      <c r="O91" s="20"/>
      <c r="P91" s="20"/>
      <c r="Q91" s="20"/>
      <c r="R91" s="20"/>
      <c r="S91" s="20"/>
      <c r="T91" s="20"/>
    </row>
    <row r="92" spans="1:20" x14ac:dyDescent="0.25">
      <c r="A92" s="3" t="s">
        <v>29</v>
      </c>
      <c r="C92" s="20"/>
      <c r="D92" s="20"/>
      <c r="E92" s="20"/>
      <c r="F92" s="20"/>
      <c r="G92" s="20"/>
      <c r="H92" s="20"/>
      <c r="I92" s="20"/>
      <c r="J92" s="20"/>
      <c r="K92" s="20"/>
      <c r="L92" s="20"/>
      <c r="M92" s="20"/>
      <c r="N92" s="20"/>
      <c r="O92" s="20"/>
      <c r="P92" s="20"/>
      <c r="Q92" s="20"/>
      <c r="R92" s="20"/>
      <c r="S92" s="20"/>
      <c r="T92" s="20"/>
    </row>
    <row r="93" spans="1:20" x14ac:dyDescent="0.25">
      <c r="A93" s="3" t="s">
        <v>36</v>
      </c>
      <c r="C93" s="8">
        <f>(C90+C91)*$B89/12</f>
        <v>0</v>
      </c>
      <c r="D93" s="8">
        <f t="shared" ref="D93:T93" si="242">(D90+D91)*$B89/12</f>
        <v>0</v>
      </c>
      <c r="E93" s="8">
        <f t="shared" si="242"/>
        <v>0</v>
      </c>
      <c r="F93" s="8">
        <f t="shared" si="242"/>
        <v>0</v>
      </c>
      <c r="G93" s="8">
        <f t="shared" si="242"/>
        <v>0</v>
      </c>
      <c r="H93" s="8">
        <f t="shared" si="242"/>
        <v>0</v>
      </c>
      <c r="I93" s="8">
        <f t="shared" si="242"/>
        <v>0</v>
      </c>
      <c r="J93" s="8">
        <f t="shared" si="242"/>
        <v>0</v>
      </c>
      <c r="K93" s="8">
        <f t="shared" si="242"/>
        <v>0</v>
      </c>
      <c r="L93" s="8">
        <f t="shared" si="242"/>
        <v>0</v>
      </c>
      <c r="M93" s="8">
        <f t="shared" si="242"/>
        <v>0</v>
      </c>
      <c r="N93" s="8">
        <f t="shared" si="242"/>
        <v>0</v>
      </c>
      <c r="O93" s="8">
        <f t="shared" si="242"/>
        <v>0</v>
      </c>
      <c r="P93" s="8">
        <f t="shared" si="242"/>
        <v>0</v>
      </c>
      <c r="Q93" s="8">
        <f t="shared" si="242"/>
        <v>0</v>
      </c>
      <c r="R93" s="8">
        <f t="shared" si="242"/>
        <v>0</v>
      </c>
      <c r="S93" s="8">
        <f t="shared" si="242"/>
        <v>0</v>
      </c>
      <c r="T93" s="8">
        <f t="shared" si="242"/>
        <v>0</v>
      </c>
    </row>
    <row r="94" spans="1:20" x14ac:dyDescent="0.25">
      <c r="A94" s="3" t="s">
        <v>30</v>
      </c>
      <c r="C94" s="8">
        <f>C90+C91-C92</f>
        <v>0</v>
      </c>
      <c r="D94" s="8">
        <f t="shared" ref="D94:T94" si="243">D90+D91-D92</f>
        <v>0</v>
      </c>
      <c r="E94" s="8">
        <f t="shared" si="243"/>
        <v>0</v>
      </c>
      <c r="F94" s="8">
        <f t="shared" si="243"/>
        <v>0</v>
      </c>
      <c r="G94" s="8">
        <f t="shared" si="243"/>
        <v>0</v>
      </c>
      <c r="H94" s="8">
        <f t="shared" si="243"/>
        <v>0</v>
      </c>
      <c r="I94" s="8">
        <f t="shared" si="243"/>
        <v>0</v>
      </c>
      <c r="J94" s="8">
        <f t="shared" si="243"/>
        <v>0</v>
      </c>
      <c r="K94" s="8">
        <f t="shared" si="243"/>
        <v>0</v>
      </c>
      <c r="L94" s="8">
        <f t="shared" si="243"/>
        <v>0</v>
      </c>
      <c r="M94" s="8">
        <f t="shared" si="243"/>
        <v>0</v>
      </c>
      <c r="N94" s="8">
        <f t="shared" si="243"/>
        <v>0</v>
      </c>
      <c r="O94" s="8">
        <f t="shared" si="243"/>
        <v>0</v>
      </c>
      <c r="P94" s="8">
        <f t="shared" si="243"/>
        <v>0</v>
      </c>
      <c r="Q94" s="8">
        <f t="shared" si="243"/>
        <v>0</v>
      </c>
      <c r="R94" s="8">
        <f t="shared" si="243"/>
        <v>0</v>
      </c>
      <c r="S94" s="8">
        <f t="shared" si="243"/>
        <v>0</v>
      </c>
      <c r="T94" s="8">
        <f t="shared" si="243"/>
        <v>0</v>
      </c>
    </row>
    <row r="96" spans="1:20" x14ac:dyDescent="0.25">
      <c r="A96" s="3" t="s">
        <v>48</v>
      </c>
      <c r="B96" s="24">
        <v>0.01</v>
      </c>
      <c r="C96" s="12">
        <f>C3</f>
        <v>43891</v>
      </c>
      <c r="D96" s="12">
        <f t="shared" ref="D96:T96" si="244">D3</f>
        <v>43922</v>
      </c>
      <c r="E96" s="12">
        <f t="shared" si="244"/>
        <v>43952</v>
      </c>
      <c r="F96" s="12">
        <f t="shared" si="244"/>
        <v>43983</v>
      </c>
      <c r="G96" s="12">
        <f t="shared" si="244"/>
        <v>44013</v>
      </c>
      <c r="H96" s="12">
        <f t="shared" si="244"/>
        <v>44044</v>
      </c>
      <c r="I96" s="12">
        <f t="shared" si="244"/>
        <v>44075</v>
      </c>
      <c r="J96" s="12">
        <f t="shared" si="244"/>
        <v>44105</v>
      </c>
      <c r="K96" s="12">
        <f t="shared" si="244"/>
        <v>44136</v>
      </c>
      <c r="L96" s="12">
        <f t="shared" si="244"/>
        <v>44166</v>
      </c>
      <c r="M96" s="12">
        <f t="shared" si="244"/>
        <v>44197</v>
      </c>
      <c r="N96" s="12">
        <f t="shared" si="244"/>
        <v>44228</v>
      </c>
      <c r="O96" s="12">
        <f t="shared" si="244"/>
        <v>44256</v>
      </c>
      <c r="P96" s="12">
        <f t="shared" si="244"/>
        <v>44287</v>
      </c>
      <c r="Q96" s="12">
        <f t="shared" si="244"/>
        <v>44317</v>
      </c>
      <c r="R96" s="12">
        <f t="shared" si="244"/>
        <v>44348</v>
      </c>
      <c r="S96" s="12">
        <f t="shared" si="244"/>
        <v>44378</v>
      </c>
      <c r="T96" s="12">
        <f t="shared" si="244"/>
        <v>44409</v>
      </c>
    </row>
    <row r="97" spans="1:20" x14ac:dyDescent="0.25">
      <c r="A97" s="3" t="s">
        <v>2</v>
      </c>
      <c r="C97" s="20"/>
      <c r="D97" s="25">
        <f>C101</f>
        <v>0</v>
      </c>
      <c r="E97" s="25">
        <f t="shared" ref="E97:T97" si="245">D101</f>
        <v>0</v>
      </c>
      <c r="F97" s="25">
        <f t="shared" si="245"/>
        <v>0</v>
      </c>
      <c r="G97" s="25">
        <f t="shared" si="245"/>
        <v>0</v>
      </c>
      <c r="H97" s="25">
        <f t="shared" si="245"/>
        <v>0</v>
      </c>
      <c r="I97" s="25">
        <f t="shared" si="245"/>
        <v>0</v>
      </c>
      <c r="J97" s="25">
        <f t="shared" si="245"/>
        <v>0</v>
      </c>
      <c r="K97" s="25">
        <f t="shared" si="245"/>
        <v>0</v>
      </c>
      <c r="L97" s="25">
        <f t="shared" si="245"/>
        <v>0</v>
      </c>
      <c r="M97" s="25">
        <f t="shared" si="245"/>
        <v>0</v>
      </c>
      <c r="N97" s="25">
        <f t="shared" si="245"/>
        <v>0</v>
      </c>
      <c r="O97" s="25">
        <f t="shared" si="245"/>
        <v>0</v>
      </c>
      <c r="P97" s="25">
        <f t="shared" si="245"/>
        <v>0</v>
      </c>
      <c r="Q97" s="25">
        <f t="shared" si="245"/>
        <v>0</v>
      </c>
      <c r="R97" s="25">
        <f t="shared" si="245"/>
        <v>0</v>
      </c>
      <c r="S97" s="25">
        <f t="shared" si="245"/>
        <v>0</v>
      </c>
      <c r="T97" s="25">
        <f t="shared" si="245"/>
        <v>0</v>
      </c>
    </row>
    <row r="98" spans="1:20" x14ac:dyDescent="0.25">
      <c r="A98" s="3" t="s">
        <v>45</v>
      </c>
      <c r="C98" s="20"/>
      <c r="D98" s="20"/>
      <c r="E98" s="20"/>
      <c r="F98" s="20"/>
      <c r="G98" s="20"/>
      <c r="H98" s="20"/>
      <c r="I98" s="20"/>
      <c r="J98" s="20"/>
      <c r="K98" s="20"/>
      <c r="L98" s="20"/>
      <c r="M98" s="20"/>
      <c r="N98" s="20"/>
      <c r="O98" s="20"/>
      <c r="P98" s="20"/>
      <c r="Q98" s="20"/>
      <c r="R98" s="20"/>
      <c r="S98" s="20"/>
      <c r="T98" s="20"/>
    </row>
    <row r="99" spans="1:20" x14ac:dyDescent="0.25">
      <c r="A99" s="3" t="s">
        <v>29</v>
      </c>
      <c r="C99" s="20"/>
      <c r="D99" s="20"/>
      <c r="E99" s="20"/>
      <c r="F99" s="20"/>
      <c r="G99" s="20"/>
      <c r="H99" s="20"/>
      <c r="I99" s="20"/>
      <c r="J99" s="20"/>
      <c r="K99" s="20"/>
      <c r="L99" s="20"/>
      <c r="M99" s="20"/>
      <c r="N99" s="20"/>
      <c r="O99" s="20"/>
      <c r="P99" s="20"/>
      <c r="Q99" s="20"/>
      <c r="R99" s="20"/>
      <c r="S99" s="20"/>
      <c r="T99" s="20"/>
    </row>
    <row r="100" spans="1:20" x14ac:dyDescent="0.25">
      <c r="A100" s="3" t="s">
        <v>36</v>
      </c>
      <c r="C100" s="8">
        <f>(C97+C98)*$B96/12</f>
        <v>0</v>
      </c>
      <c r="D100" s="8">
        <f t="shared" ref="D100:T100" si="246">(D97+D98)*$B96/12</f>
        <v>0</v>
      </c>
      <c r="E100" s="8">
        <f t="shared" si="246"/>
        <v>0</v>
      </c>
      <c r="F100" s="8">
        <f t="shared" si="246"/>
        <v>0</v>
      </c>
      <c r="G100" s="8">
        <f t="shared" si="246"/>
        <v>0</v>
      </c>
      <c r="H100" s="8">
        <f t="shared" si="246"/>
        <v>0</v>
      </c>
      <c r="I100" s="8">
        <f t="shared" si="246"/>
        <v>0</v>
      </c>
      <c r="J100" s="8">
        <f t="shared" si="246"/>
        <v>0</v>
      </c>
      <c r="K100" s="8">
        <f t="shared" si="246"/>
        <v>0</v>
      </c>
      <c r="L100" s="8">
        <f t="shared" si="246"/>
        <v>0</v>
      </c>
      <c r="M100" s="8">
        <f t="shared" si="246"/>
        <v>0</v>
      </c>
      <c r="N100" s="8">
        <f t="shared" si="246"/>
        <v>0</v>
      </c>
      <c r="O100" s="8">
        <f t="shared" si="246"/>
        <v>0</v>
      </c>
      <c r="P100" s="8">
        <f t="shared" si="246"/>
        <v>0</v>
      </c>
      <c r="Q100" s="8">
        <f t="shared" si="246"/>
        <v>0</v>
      </c>
      <c r="R100" s="8">
        <f t="shared" si="246"/>
        <v>0</v>
      </c>
      <c r="S100" s="8">
        <f t="shared" si="246"/>
        <v>0</v>
      </c>
      <c r="T100" s="8">
        <f t="shared" si="246"/>
        <v>0</v>
      </c>
    </row>
    <row r="101" spans="1:20" x14ac:dyDescent="0.25">
      <c r="A101" s="3" t="s">
        <v>30</v>
      </c>
      <c r="C101" s="8">
        <f>C97+C98-C99</f>
        <v>0</v>
      </c>
      <c r="D101" s="8">
        <f t="shared" ref="D101:T101" si="247">D97+D98-D99</f>
        <v>0</v>
      </c>
      <c r="E101" s="8">
        <f t="shared" si="247"/>
        <v>0</v>
      </c>
      <c r="F101" s="8">
        <f t="shared" si="247"/>
        <v>0</v>
      </c>
      <c r="G101" s="8">
        <f t="shared" si="247"/>
        <v>0</v>
      </c>
      <c r="H101" s="8">
        <f t="shared" si="247"/>
        <v>0</v>
      </c>
      <c r="I101" s="8">
        <f t="shared" si="247"/>
        <v>0</v>
      </c>
      <c r="J101" s="8">
        <f t="shared" si="247"/>
        <v>0</v>
      </c>
      <c r="K101" s="8">
        <f t="shared" si="247"/>
        <v>0</v>
      </c>
      <c r="L101" s="8">
        <f t="shared" si="247"/>
        <v>0</v>
      </c>
      <c r="M101" s="8">
        <f t="shared" si="247"/>
        <v>0</v>
      </c>
      <c r="N101" s="8">
        <f t="shared" si="247"/>
        <v>0</v>
      </c>
      <c r="O101" s="8">
        <f t="shared" si="247"/>
        <v>0</v>
      </c>
      <c r="P101" s="8">
        <f t="shared" si="247"/>
        <v>0</v>
      </c>
      <c r="Q101" s="8">
        <f t="shared" si="247"/>
        <v>0</v>
      </c>
      <c r="R101" s="8">
        <f t="shared" si="247"/>
        <v>0</v>
      </c>
      <c r="S101" s="8">
        <f t="shared" si="247"/>
        <v>0</v>
      </c>
      <c r="T101" s="8">
        <f t="shared" si="247"/>
        <v>0</v>
      </c>
    </row>
    <row r="103" spans="1:20" x14ac:dyDescent="0.25">
      <c r="A103" s="2" t="s">
        <v>31</v>
      </c>
    </row>
    <row r="104" spans="1:20" x14ac:dyDescent="0.25">
      <c r="A104" s="3" t="s">
        <v>2</v>
      </c>
      <c r="C104" s="13">
        <f>C97+C90+C83</f>
        <v>0</v>
      </c>
      <c r="D104" s="13">
        <f t="shared" ref="D104:T108" si="248">D97+D90+D83</f>
        <v>0</v>
      </c>
      <c r="E104" s="13">
        <f t="shared" si="248"/>
        <v>0</v>
      </c>
      <c r="F104" s="13">
        <f t="shared" si="248"/>
        <v>0</v>
      </c>
      <c r="G104" s="13">
        <f t="shared" si="248"/>
        <v>0</v>
      </c>
      <c r="H104" s="13">
        <f t="shared" si="248"/>
        <v>0</v>
      </c>
      <c r="I104" s="13">
        <f t="shared" si="248"/>
        <v>0</v>
      </c>
      <c r="J104" s="13">
        <f t="shared" si="248"/>
        <v>0</v>
      </c>
      <c r="K104" s="13">
        <f t="shared" si="248"/>
        <v>0</v>
      </c>
      <c r="L104" s="13">
        <f t="shared" si="248"/>
        <v>0</v>
      </c>
      <c r="M104" s="13">
        <f t="shared" si="248"/>
        <v>0</v>
      </c>
      <c r="N104" s="13">
        <f t="shared" si="248"/>
        <v>0</v>
      </c>
      <c r="O104" s="13">
        <f t="shared" si="248"/>
        <v>0</v>
      </c>
      <c r="P104" s="13">
        <f t="shared" si="248"/>
        <v>0</v>
      </c>
      <c r="Q104" s="13">
        <f t="shared" si="248"/>
        <v>0</v>
      </c>
      <c r="R104" s="13">
        <f t="shared" si="248"/>
        <v>0</v>
      </c>
      <c r="S104" s="13">
        <f t="shared" si="248"/>
        <v>0</v>
      </c>
      <c r="T104" s="13">
        <f t="shared" si="248"/>
        <v>0</v>
      </c>
    </row>
    <row r="105" spans="1:20" x14ac:dyDescent="0.25">
      <c r="A105" s="3" t="s">
        <v>55</v>
      </c>
      <c r="C105" s="13">
        <f t="shared" ref="C105:R108" si="249">C98+C91+C84</f>
        <v>0</v>
      </c>
      <c r="D105" s="13">
        <f t="shared" si="249"/>
        <v>0</v>
      </c>
      <c r="E105" s="13">
        <f t="shared" si="249"/>
        <v>0</v>
      </c>
      <c r="F105" s="13">
        <f t="shared" si="249"/>
        <v>0</v>
      </c>
      <c r="G105" s="13">
        <f t="shared" si="249"/>
        <v>0</v>
      </c>
      <c r="H105" s="13">
        <f t="shared" si="249"/>
        <v>0</v>
      </c>
      <c r="I105" s="13">
        <f t="shared" si="249"/>
        <v>0</v>
      </c>
      <c r="J105" s="13">
        <f t="shared" si="249"/>
        <v>0</v>
      </c>
      <c r="K105" s="13">
        <f t="shared" si="249"/>
        <v>0</v>
      </c>
      <c r="L105" s="13">
        <f t="shared" si="249"/>
        <v>0</v>
      </c>
      <c r="M105" s="13">
        <f t="shared" si="249"/>
        <v>0</v>
      </c>
      <c r="N105" s="13">
        <f t="shared" si="249"/>
        <v>0</v>
      </c>
      <c r="O105" s="13">
        <f t="shared" si="249"/>
        <v>0</v>
      </c>
      <c r="P105" s="13">
        <f t="shared" si="249"/>
        <v>0</v>
      </c>
      <c r="Q105" s="13">
        <f t="shared" si="249"/>
        <v>0</v>
      </c>
      <c r="R105" s="13">
        <f t="shared" si="249"/>
        <v>0</v>
      </c>
      <c r="S105" s="13">
        <f t="shared" si="248"/>
        <v>0</v>
      </c>
      <c r="T105" s="13">
        <f t="shared" si="248"/>
        <v>0</v>
      </c>
    </row>
    <row r="106" spans="1:20" x14ac:dyDescent="0.25">
      <c r="A106" s="3" t="s">
        <v>29</v>
      </c>
      <c r="C106" s="13">
        <f t="shared" si="249"/>
        <v>0</v>
      </c>
      <c r="D106" s="13">
        <f t="shared" si="248"/>
        <v>0</v>
      </c>
      <c r="E106" s="13">
        <f t="shared" si="248"/>
        <v>0</v>
      </c>
      <c r="F106" s="13">
        <f t="shared" si="248"/>
        <v>0</v>
      </c>
      <c r="G106" s="13">
        <f t="shared" si="248"/>
        <v>0</v>
      </c>
      <c r="H106" s="13">
        <f t="shared" si="248"/>
        <v>0</v>
      </c>
      <c r="I106" s="13">
        <f t="shared" si="248"/>
        <v>0</v>
      </c>
      <c r="J106" s="13">
        <f t="shared" si="248"/>
        <v>0</v>
      </c>
      <c r="K106" s="13">
        <f t="shared" si="248"/>
        <v>0</v>
      </c>
      <c r="L106" s="13">
        <f t="shared" si="248"/>
        <v>0</v>
      </c>
      <c r="M106" s="13">
        <f t="shared" si="248"/>
        <v>0</v>
      </c>
      <c r="N106" s="13">
        <f t="shared" si="248"/>
        <v>0</v>
      </c>
      <c r="O106" s="13">
        <f t="shared" si="248"/>
        <v>0</v>
      </c>
      <c r="P106" s="13">
        <f t="shared" si="248"/>
        <v>0</v>
      </c>
      <c r="Q106" s="13">
        <f t="shared" si="248"/>
        <v>0</v>
      </c>
      <c r="R106" s="13">
        <f t="shared" si="248"/>
        <v>0</v>
      </c>
      <c r="S106" s="13">
        <f t="shared" si="248"/>
        <v>0</v>
      </c>
      <c r="T106" s="13">
        <f t="shared" si="248"/>
        <v>0</v>
      </c>
    </row>
    <row r="107" spans="1:20" x14ac:dyDescent="0.25">
      <c r="A107" s="3" t="s">
        <v>36</v>
      </c>
      <c r="C107" s="13">
        <f t="shared" si="249"/>
        <v>0</v>
      </c>
      <c r="D107" s="13">
        <f t="shared" si="248"/>
        <v>0</v>
      </c>
      <c r="E107" s="13">
        <f t="shared" si="248"/>
        <v>0</v>
      </c>
      <c r="F107" s="13">
        <f t="shared" si="248"/>
        <v>0</v>
      </c>
      <c r="G107" s="13">
        <f t="shared" si="248"/>
        <v>0</v>
      </c>
      <c r="H107" s="13">
        <f t="shared" si="248"/>
        <v>0</v>
      </c>
      <c r="I107" s="13">
        <f t="shared" si="248"/>
        <v>0</v>
      </c>
      <c r="J107" s="13">
        <f t="shared" si="248"/>
        <v>0</v>
      </c>
      <c r="K107" s="13">
        <f t="shared" si="248"/>
        <v>0</v>
      </c>
      <c r="L107" s="13">
        <f t="shared" si="248"/>
        <v>0</v>
      </c>
      <c r="M107" s="13">
        <f t="shared" si="248"/>
        <v>0</v>
      </c>
      <c r="N107" s="13">
        <f t="shared" si="248"/>
        <v>0</v>
      </c>
      <c r="O107" s="13">
        <f t="shared" si="248"/>
        <v>0</v>
      </c>
      <c r="P107" s="13">
        <f t="shared" si="248"/>
        <v>0</v>
      </c>
      <c r="Q107" s="13">
        <f t="shared" si="248"/>
        <v>0</v>
      </c>
      <c r="R107" s="13">
        <f t="shared" si="248"/>
        <v>0</v>
      </c>
      <c r="S107" s="13">
        <f t="shared" si="248"/>
        <v>0</v>
      </c>
      <c r="T107" s="13">
        <f t="shared" si="248"/>
        <v>0</v>
      </c>
    </row>
    <row r="108" spans="1:20" x14ac:dyDescent="0.25">
      <c r="A108" s="3" t="s">
        <v>30</v>
      </c>
      <c r="C108" s="13">
        <f t="shared" si="249"/>
        <v>0</v>
      </c>
      <c r="D108" s="13">
        <f t="shared" si="248"/>
        <v>0</v>
      </c>
      <c r="E108" s="13">
        <f t="shared" si="248"/>
        <v>0</v>
      </c>
      <c r="F108" s="13">
        <f t="shared" si="248"/>
        <v>0</v>
      </c>
      <c r="G108" s="13">
        <f t="shared" si="248"/>
        <v>0</v>
      </c>
      <c r="H108" s="13">
        <f t="shared" si="248"/>
        <v>0</v>
      </c>
      <c r="I108" s="13">
        <f t="shared" si="248"/>
        <v>0</v>
      </c>
      <c r="J108" s="13">
        <f t="shared" si="248"/>
        <v>0</v>
      </c>
      <c r="K108" s="13">
        <f t="shared" si="248"/>
        <v>0</v>
      </c>
      <c r="L108" s="13">
        <f t="shared" si="248"/>
        <v>0</v>
      </c>
      <c r="M108" s="13">
        <f t="shared" si="248"/>
        <v>0</v>
      </c>
      <c r="N108" s="13">
        <f t="shared" si="248"/>
        <v>0</v>
      </c>
      <c r="O108" s="13">
        <f t="shared" si="248"/>
        <v>0</v>
      </c>
      <c r="P108" s="13">
        <f t="shared" si="248"/>
        <v>0</v>
      </c>
      <c r="Q108" s="13">
        <f t="shared" si="248"/>
        <v>0</v>
      </c>
      <c r="R108" s="13">
        <f t="shared" si="248"/>
        <v>0</v>
      </c>
      <c r="S108" s="13">
        <f t="shared" si="248"/>
        <v>0</v>
      </c>
      <c r="T108" s="13">
        <f t="shared" si="248"/>
        <v>0</v>
      </c>
    </row>
    <row r="110" spans="1:20" ht="15" customHeight="1" x14ac:dyDescent="0.25">
      <c r="A110" s="5" t="s">
        <v>12</v>
      </c>
      <c r="C110" s="6">
        <f>C3</f>
        <v>43891</v>
      </c>
      <c r="D110" s="6">
        <f t="shared" ref="D110:T110" si="250">D3</f>
        <v>43922</v>
      </c>
      <c r="E110" s="6">
        <f t="shared" si="250"/>
        <v>43952</v>
      </c>
      <c r="F110" s="6">
        <f t="shared" si="250"/>
        <v>43983</v>
      </c>
      <c r="G110" s="6">
        <f t="shared" si="250"/>
        <v>44013</v>
      </c>
      <c r="H110" s="6">
        <f t="shared" si="250"/>
        <v>44044</v>
      </c>
      <c r="I110" s="6">
        <f t="shared" si="250"/>
        <v>44075</v>
      </c>
      <c r="J110" s="6">
        <f t="shared" si="250"/>
        <v>44105</v>
      </c>
      <c r="K110" s="6">
        <f t="shared" si="250"/>
        <v>44136</v>
      </c>
      <c r="L110" s="6">
        <f t="shared" si="250"/>
        <v>44166</v>
      </c>
      <c r="M110" s="6">
        <f t="shared" si="250"/>
        <v>44197</v>
      </c>
      <c r="N110" s="6">
        <f t="shared" si="250"/>
        <v>44228</v>
      </c>
      <c r="O110" s="6">
        <f t="shared" si="250"/>
        <v>44256</v>
      </c>
      <c r="P110" s="6">
        <f t="shared" si="250"/>
        <v>44287</v>
      </c>
      <c r="Q110" s="6">
        <f t="shared" si="250"/>
        <v>44317</v>
      </c>
      <c r="R110" s="6">
        <f t="shared" si="250"/>
        <v>44348</v>
      </c>
      <c r="S110" s="6">
        <f t="shared" si="250"/>
        <v>44378</v>
      </c>
      <c r="T110" s="6">
        <f t="shared" si="250"/>
        <v>44409</v>
      </c>
    </row>
    <row r="111" spans="1:20" ht="15" customHeight="1" x14ac:dyDescent="0.25">
      <c r="A111" s="3" t="s">
        <v>18</v>
      </c>
      <c r="C111" s="8">
        <f t="shared" ref="C111:T111" si="251">SUM(C74:C77)</f>
        <v>0</v>
      </c>
      <c r="D111" s="8">
        <f t="shared" si="251"/>
        <v>0</v>
      </c>
      <c r="E111" s="8">
        <f t="shared" si="251"/>
        <v>0</v>
      </c>
      <c r="F111" s="8">
        <f t="shared" si="251"/>
        <v>0</v>
      </c>
      <c r="G111" s="8">
        <f t="shared" si="251"/>
        <v>0</v>
      </c>
      <c r="H111" s="8">
        <f t="shared" si="251"/>
        <v>0</v>
      </c>
      <c r="I111" s="8">
        <f t="shared" si="251"/>
        <v>0</v>
      </c>
      <c r="J111" s="8">
        <f t="shared" si="251"/>
        <v>0</v>
      </c>
      <c r="K111" s="8">
        <f t="shared" si="251"/>
        <v>0</v>
      </c>
      <c r="L111" s="8">
        <f t="shared" si="251"/>
        <v>0</v>
      </c>
      <c r="M111" s="8">
        <f t="shared" si="251"/>
        <v>0</v>
      </c>
      <c r="N111" s="8">
        <f t="shared" si="251"/>
        <v>0</v>
      </c>
      <c r="O111" s="8">
        <f t="shared" si="251"/>
        <v>0</v>
      </c>
      <c r="P111" s="8">
        <f t="shared" si="251"/>
        <v>0</v>
      </c>
      <c r="Q111" s="8">
        <f t="shared" si="251"/>
        <v>0</v>
      </c>
      <c r="R111" s="8">
        <f t="shared" si="251"/>
        <v>0</v>
      </c>
      <c r="S111" s="8">
        <f t="shared" si="251"/>
        <v>0</v>
      </c>
      <c r="T111" s="8">
        <f t="shared" si="251"/>
        <v>0</v>
      </c>
    </row>
    <row r="112" spans="1:20" ht="15" customHeight="1" x14ac:dyDescent="0.25">
      <c r="A112" s="3" t="s">
        <v>15</v>
      </c>
      <c r="C112" s="20"/>
      <c r="D112" s="20"/>
      <c r="E112" s="20"/>
      <c r="F112" s="20"/>
      <c r="G112" s="20"/>
      <c r="H112" s="20"/>
      <c r="I112" s="20"/>
      <c r="J112" s="20"/>
      <c r="K112" s="20"/>
      <c r="L112" s="20"/>
      <c r="M112" s="20"/>
      <c r="N112" s="20"/>
      <c r="O112" s="20"/>
      <c r="P112" s="20"/>
      <c r="Q112" s="20"/>
      <c r="R112" s="20"/>
      <c r="S112" s="20"/>
      <c r="T112" s="20"/>
    </row>
    <row r="113" spans="1:20" ht="15" customHeight="1" x14ac:dyDescent="0.25">
      <c r="A113" s="3" t="s">
        <v>52</v>
      </c>
      <c r="C113" s="20"/>
      <c r="D113" s="20"/>
      <c r="E113" s="20"/>
      <c r="F113" s="20"/>
      <c r="G113" s="20"/>
      <c r="H113" s="20"/>
      <c r="I113" s="20"/>
      <c r="J113" s="20"/>
      <c r="K113" s="20"/>
      <c r="L113" s="20"/>
      <c r="M113" s="20"/>
      <c r="N113" s="20"/>
      <c r="O113" s="20"/>
      <c r="P113" s="20"/>
      <c r="Q113" s="20"/>
      <c r="R113" s="20"/>
      <c r="S113" s="20"/>
      <c r="T113" s="20"/>
    </row>
    <row r="114" spans="1:20" ht="15" customHeight="1" x14ac:dyDescent="0.25">
      <c r="A114" s="3" t="s">
        <v>26</v>
      </c>
      <c r="C114" s="8">
        <f t="shared" ref="C114:T114" si="252">SUM(C111:C113)</f>
        <v>0</v>
      </c>
      <c r="D114" s="8">
        <f t="shared" si="252"/>
        <v>0</v>
      </c>
      <c r="E114" s="8">
        <f t="shared" si="252"/>
        <v>0</v>
      </c>
      <c r="F114" s="8">
        <f t="shared" si="252"/>
        <v>0</v>
      </c>
      <c r="G114" s="8">
        <f t="shared" si="252"/>
        <v>0</v>
      </c>
      <c r="H114" s="8">
        <f t="shared" si="252"/>
        <v>0</v>
      </c>
      <c r="I114" s="8">
        <f t="shared" si="252"/>
        <v>0</v>
      </c>
      <c r="J114" s="8">
        <f t="shared" si="252"/>
        <v>0</v>
      </c>
      <c r="K114" s="8">
        <f t="shared" si="252"/>
        <v>0</v>
      </c>
      <c r="L114" s="8">
        <f t="shared" si="252"/>
        <v>0</v>
      </c>
      <c r="M114" s="8">
        <f t="shared" si="252"/>
        <v>0</v>
      </c>
      <c r="N114" s="8">
        <f t="shared" si="252"/>
        <v>0</v>
      </c>
      <c r="O114" s="8">
        <f t="shared" si="252"/>
        <v>0</v>
      </c>
      <c r="P114" s="8">
        <f t="shared" si="252"/>
        <v>0</v>
      </c>
      <c r="Q114" s="8">
        <f t="shared" si="252"/>
        <v>0</v>
      </c>
      <c r="R114" s="8">
        <f t="shared" si="252"/>
        <v>0</v>
      </c>
      <c r="S114" s="8">
        <f t="shared" si="252"/>
        <v>0</v>
      </c>
      <c r="T114" s="8">
        <f t="shared" si="252"/>
        <v>0</v>
      </c>
    </row>
    <row r="115" spans="1:20" ht="5.0999999999999996" customHeight="1" x14ac:dyDescent="0.25"/>
    <row r="116" spans="1:20" ht="15" customHeight="1" x14ac:dyDescent="0.25">
      <c r="A116" s="3" t="s">
        <v>24</v>
      </c>
      <c r="C116" s="20"/>
      <c r="D116" s="20"/>
      <c r="E116" s="20"/>
      <c r="F116" s="20"/>
      <c r="G116" s="20"/>
      <c r="H116" s="20"/>
      <c r="I116" s="20"/>
      <c r="J116" s="20"/>
      <c r="K116" s="20"/>
      <c r="L116" s="20"/>
      <c r="M116" s="20"/>
      <c r="N116" s="20"/>
      <c r="O116" s="20"/>
      <c r="P116" s="20"/>
      <c r="Q116" s="20"/>
      <c r="R116" s="20"/>
      <c r="S116" s="20"/>
      <c r="T116" s="20"/>
    </row>
    <row r="117" spans="1:20" ht="15" customHeight="1" x14ac:dyDescent="0.25">
      <c r="A117" s="3" t="s">
        <v>25</v>
      </c>
      <c r="C117" s="20"/>
      <c r="D117" s="20"/>
      <c r="E117" s="20"/>
      <c r="F117" s="20"/>
      <c r="G117" s="20"/>
      <c r="H117" s="20"/>
      <c r="I117" s="20"/>
      <c r="J117" s="20"/>
      <c r="K117" s="20"/>
      <c r="L117" s="20"/>
      <c r="M117" s="20"/>
      <c r="N117" s="20"/>
      <c r="O117" s="20"/>
      <c r="P117" s="20"/>
      <c r="Q117" s="20"/>
      <c r="R117" s="20"/>
      <c r="S117" s="20"/>
      <c r="T117" s="20"/>
    </row>
    <row r="118" spans="1:20" ht="15" customHeight="1" x14ac:dyDescent="0.25">
      <c r="A118" s="3" t="s">
        <v>16</v>
      </c>
      <c r="C118" s="20"/>
      <c r="D118" s="20"/>
      <c r="E118" s="20"/>
      <c r="F118" s="20"/>
      <c r="G118" s="20"/>
      <c r="H118" s="20"/>
      <c r="I118" s="20"/>
      <c r="J118" s="20"/>
      <c r="K118" s="20"/>
      <c r="L118" s="20"/>
      <c r="M118" s="20"/>
      <c r="N118" s="20"/>
      <c r="O118" s="20"/>
      <c r="P118" s="20"/>
      <c r="Q118" s="20"/>
      <c r="R118" s="20"/>
      <c r="S118" s="20"/>
      <c r="T118" s="20"/>
    </row>
    <row r="119" spans="1:20" ht="15" customHeight="1" x14ac:dyDescent="0.25">
      <c r="A119" s="3" t="s">
        <v>28</v>
      </c>
      <c r="C119" s="8">
        <f t="shared" ref="C119:T119" si="253">C107</f>
        <v>0</v>
      </c>
      <c r="D119" s="8">
        <f t="shared" si="253"/>
        <v>0</v>
      </c>
      <c r="E119" s="8">
        <f t="shared" si="253"/>
        <v>0</v>
      </c>
      <c r="F119" s="8">
        <f t="shared" si="253"/>
        <v>0</v>
      </c>
      <c r="G119" s="8">
        <f t="shared" si="253"/>
        <v>0</v>
      </c>
      <c r="H119" s="8">
        <f t="shared" si="253"/>
        <v>0</v>
      </c>
      <c r="I119" s="8">
        <f t="shared" si="253"/>
        <v>0</v>
      </c>
      <c r="J119" s="8">
        <f t="shared" si="253"/>
        <v>0</v>
      </c>
      <c r="K119" s="8">
        <f t="shared" si="253"/>
        <v>0</v>
      </c>
      <c r="L119" s="8">
        <f t="shared" si="253"/>
        <v>0</v>
      </c>
      <c r="M119" s="8">
        <f t="shared" si="253"/>
        <v>0</v>
      </c>
      <c r="N119" s="8">
        <f t="shared" si="253"/>
        <v>0</v>
      </c>
      <c r="O119" s="8">
        <f t="shared" si="253"/>
        <v>0</v>
      </c>
      <c r="P119" s="8">
        <f t="shared" si="253"/>
        <v>0</v>
      </c>
      <c r="Q119" s="8">
        <f t="shared" si="253"/>
        <v>0</v>
      </c>
      <c r="R119" s="8">
        <f t="shared" si="253"/>
        <v>0</v>
      </c>
      <c r="S119" s="8">
        <f t="shared" si="253"/>
        <v>0</v>
      </c>
      <c r="T119" s="8">
        <f t="shared" si="253"/>
        <v>0</v>
      </c>
    </row>
    <row r="120" spans="1:20" ht="15" customHeight="1" x14ac:dyDescent="0.25">
      <c r="A120" s="3" t="s">
        <v>27</v>
      </c>
      <c r="C120" s="8">
        <f>SUM(C116:C119)</f>
        <v>0</v>
      </c>
      <c r="D120" s="8">
        <f t="shared" ref="D120:T120" si="254">SUM(D116:D119)</f>
        <v>0</v>
      </c>
      <c r="E120" s="8">
        <f t="shared" si="254"/>
        <v>0</v>
      </c>
      <c r="F120" s="8">
        <f t="shared" si="254"/>
        <v>0</v>
      </c>
      <c r="G120" s="8">
        <f t="shared" si="254"/>
        <v>0</v>
      </c>
      <c r="H120" s="8">
        <f t="shared" si="254"/>
        <v>0</v>
      </c>
      <c r="I120" s="8">
        <f t="shared" si="254"/>
        <v>0</v>
      </c>
      <c r="J120" s="8">
        <f t="shared" si="254"/>
        <v>0</v>
      </c>
      <c r="K120" s="8">
        <f t="shared" si="254"/>
        <v>0</v>
      </c>
      <c r="L120" s="8">
        <f t="shared" si="254"/>
        <v>0</v>
      </c>
      <c r="M120" s="8">
        <f t="shared" si="254"/>
        <v>0</v>
      </c>
      <c r="N120" s="8">
        <f t="shared" si="254"/>
        <v>0</v>
      </c>
      <c r="O120" s="8">
        <f t="shared" si="254"/>
        <v>0</v>
      </c>
      <c r="P120" s="8">
        <f t="shared" si="254"/>
        <v>0</v>
      </c>
      <c r="Q120" s="8">
        <f t="shared" si="254"/>
        <v>0</v>
      </c>
      <c r="R120" s="8">
        <f t="shared" si="254"/>
        <v>0</v>
      </c>
      <c r="S120" s="8">
        <f t="shared" si="254"/>
        <v>0</v>
      </c>
      <c r="T120" s="8">
        <f t="shared" si="254"/>
        <v>0</v>
      </c>
    </row>
    <row r="121" spans="1:20" ht="15" customHeight="1" x14ac:dyDescent="0.25"/>
    <row r="122" spans="1:20" ht="15" customHeight="1" x14ac:dyDescent="0.25">
      <c r="A122" s="5" t="s">
        <v>37</v>
      </c>
    </row>
    <row r="123" spans="1:20" ht="15" customHeight="1" x14ac:dyDescent="0.25">
      <c r="A123" s="3" t="s">
        <v>38</v>
      </c>
      <c r="C123" s="20">
        <v>500000</v>
      </c>
      <c r="D123" s="7">
        <f>C127</f>
        <v>500000</v>
      </c>
      <c r="E123" s="7">
        <f t="shared" ref="E123:T123" si="255">D127</f>
        <v>500000</v>
      </c>
      <c r="F123" s="7">
        <f t="shared" si="255"/>
        <v>500000</v>
      </c>
      <c r="G123" s="7">
        <f t="shared" si="255"/>
        <v>500000</v>
      </c>
      <c r="H123" s="7">
        <f t="shared" si="255"/>
        <v>500000</v>
      </c>
      <c r="I123" s="7">
        <f t="shared" si="255"/>
        <v>500000</v>
      </c>
      <c r="J123" s="7">
        <f t="shared" si="255"/>
        <v>500000</v>
      </c>
      <c r="K123" s="7">
        <f t="shared" si="255"/>
        <v>500000</v>
      </c>
      <c r="L123" s="7">
        <f t="shared" si="255"/>
        <v>500000</v>
      </c>
      <c r="M123" s="7">
        <f t="shared" si="255"/>
        <v>500000</v>
      </c>
      <c r="N123" s="7">
        <f t="shared" si="255"/>
        <v>500000</v>
      </c>
      <c r="O123" s="7">
        <f t="shared" si="255"/>
        <v>500000</v>
      </c>
      <c r="P123" s="7">
        <f t="shared" si="255"/>
        <v>500000</v>
      </c>
      <c r="Q123" s="7">
        <f t="shared" si="255"/>
        <v>500000</v>
      </c>
      <c r="R123" s="7">
        <f t="shared" si="255"/>
        <v>500000</v>
      </c>
      <c r="S123" s="7">
        <f t="shared" si="255"/>
        <v>500000</v>
      </c>
      <c r="T123" s="7">
        <f t="shared" si="255"/>
        <v>500000</v>
      </c>
    </row>
    <row r="124" spans="1:20" ht="15" customHeight="1" x14ac:dyDescent="0.25">
      <c r="A124" s="3" t="s">
        <v>40</v>
      </c>
      <c r="C124" s="20"/>
      <c r="D124" s="20"/>
      <c r="E124" s="20"/>
      <c r="F124" s="20"/>
      <c r="G124" s="20"/>
      <c r="H124" s="20"/>
      <c r="I124" s="20"/>
      <c r="J124" s="20"/>
      <c r="K124" s="20"/>
      <c r="L124" s="20"/>
      <c r="M124" s="20"/>
      <c r="N124" s="20"/>
      <c r="O124" s="20"/>
      <c r="P124" s="20"/>
      <c r="Q124" s="20"/>
      <c r="R124" s="20"/>
      <c r="S124" s="20"/>
      <c r="T124" s="20"/>
    </row>
    <row r="125" spans="1:20" ht="15" customHeight="1" x14ac:dyDescent="0.25">
      <c r="A125" s="3" t="s">
        <v>41</v>
      </c>
      <c r="C125" s="20"/>
      <c r="D125" s="20"/>
      <c r="E125" s="20"/>
      <c r="F125" s="20"/>
      <c r="G125" s="20"/>
      <c r="H125" s="20"/>
      <c r="I125" s="20"/>
      <c r="J125" s="20"/>
      <c r="K125" s="20"/>
      <c r="L125" s="20"/>
      <c r="M125" s="20"/>
      <c r="N125" s="20"/>
      <c r="O125" s="20"/>
      <c r="P125" s="20"/>
      <c r="Q125" s="20"/>
      <c r="R125" s="20"/>
      <c r="S125" s="20"/>
      <c r="T125" s="20"/>
    </row>
    <row r="126" spans="1:20" ht="15" customHeight="1" x14ac:dyDescent="0.25">
      <c r="A126" s="3" t="s">
        <v>42</v>
      </c>
      <c r="C126" s="20"/>
      <c r="D126" s="20"/>
      <c r="E126" s="20"/>
      <c r="F126" s="20"/>
      <c r="G126" s="20"/>
      <c r="H126" s="20"/>
      <c r="I126" s="20"/>
      <c r="J126" s="20"/>
      <c r="K126" s="20"/>
      <c r="L126" s="20"/>
      <c r="M126" s="20"/>
      <c r="N126" s="20"/>
      <c r="O126" s="20"/>
      <c r="P126" s="20"/>
      <c r="Q126" s="20"/>
      <c r="R126" s="20"/>
      <c r="S126" s="20"/>
      <c r="T126" s="20"/>
    </row>
    <row r="127" spans="1:20" ht="15" customHeight="1" x14ac:dyDescent="0.25">
      <c r="A127" s="3" t="s">
        <v>39</v>
      </c>
      <c r="C127" s="8">
        <f>C123+C124-C125+C126</f>
        <v>500000</v>
      </c>
      <c r="D127" s="8">
        <f t="shared" ref="D127:T127" si="256">D123+D124-D125+D126</f>
        <v>500000</v>
      </c>
      <c r="E127" s="8">
        <f t="shared" si="256"/>
        <v>500000</v>
      </c>
      <c r="F127" s="8">
        <f t="shared" si="256"/>
        <v>500000</v>
      </c>
      <c r="G127" s="8">
        <f t="shared" si="256"/>
        <v>500000</v>
      </c>
      <c r="H127" s="8">
        <f t="shared" si="256"/>
        <v>500000</v>
      </c>
      <c r="I127" s="8">
        <f t="shared" si="256"/>
        <v>500000</v>
      </c>
      <c r="J127" s="8">
        <f t="shared" si="256"/>
        <v>500000</v>
      </c>
      <c r="K127" s="8">
        <f t="shared" si="256"/>
        <v>500000</v>
      </c>
      <c r="L127" s="8">
        <f t="shared" si="256"/>
        <v>500000</v>
      </c>
      <c r="M127" s="8">
        <f t="shared" si="256"/>
        <v>500000</v>
      </c>
      <c r="N127" s="8">
        <f t="shared" si="256"/>
        <v>500000</v>
      </c>
      <c r="O127" s="8">
        <f t="shared" si="256"/>
        <v>500000</v>
      </c>
      <c r="P127" s="8">
        <f t="shared" si="256"/>
        <v>500000</v>
      </c>
      <c r="Q127" s="8">
        <f t="shared" si="256"/>
        <v>500000</v>
      </c>
      <c r="R127" s="8">
        <f t="shared" si="256"/>
        <v>500000</v>
      </c>
      <c r="S127" s="8">
        <f t="shared" si="256"/>
        <v>500000</v>
      </c>
      <c r="T127" s="8">
        <f t="shared" si="256"/>
        <v>500000</v>
      </c>
    </row>
    <row r="128" spans="1:20" ht="15" customHeight="1" x14ac:dyDescent="0.25"/>
    <row r="129" spans="1:20" ht="15" customHeight="1" x14ac:dyDescent="0.25">
      <c r="A129" s="5" t="s">
        <v>44</v>
      </c>
      <c r="C129" s="6">
        <f>C3</f>
        <v>43891</v>
      </c>
      <c r="D129" s="6">
        <f>D3</f>
        <v>43922</v>
      </c>
      <c r="E129" s="6">
        <f t="shared" ref="E129:T129" si="257">E3</f>
        <v>43952</v>
      </c>
      <c r="F129" s="6">
        <f t="shared" si="257"/>
        <v>43983</v>
      </c>
      <c r="G129" s="6">
        <f t="shared" si="257"/>
        <v>44013</v>
      </c>
      <c r="H129" s="6">
        <f t="shared" si="257"/>
        <v>44044</v>
      </c>
      <c r="I129" s="6">
        <f t="shared" si="257"/>
        <v>44075</v>
      </c>
      <c r="J129" s="6">
        <f t="shared" si="257"/>
        <v>44105</v>
      </c>
      <c r="K129" s="6">
        <f t="shared" si="257"/>
        <v>44136</v>
      </c>
      <c r="L129" s="6">
        <f t="shared" si="257"/>
        <v>44166</v>
      </c>
      <c r="M129" s="6">
        <f t="shared" si="257"/>
        <v>44197</v>
      </c>
      <c r="N129" s="6">
        <f t="shared" si="257"/>
        <v>44228</v>
      </c>
      <c r="O129" s="6">
        <f t="shared" si="257"/>
        <v>44256</v>
      </c>
      <c r="P129" s="6">
        <f t="shared" si="257"/>
        <v>44287</v>
      </c>
      <c r="Q129" s="6">
        <f t="shared" si="257"/>
        <v>44317</v>
      </c>
      <c r="R129" s="6">
        <f t="shared" si="257"/>
        <v>44348</v>
      </c>
      <c r="S129" s="6">
        <f t="shared" si="257"/>
        <v>44378</v>
      </c>
      <c r="T129" s="6">
        <f t="shared" si="257"/>
        <v>44409</v>
      </c>
    </row>
    <row r="130" spans="1:20" ht="15" customHeight="1" x14ac:dyDescent="0.25">
      <c r="A130" s="3" t="s">
        <v>43</v>
      </c>
      <c r="C130" s="20"/>
      <c r="D130" s="7">
        <f t="shared" ref="D130:T130" si="258">C154</f>
        <v>0</v>
      </c>
      <c r="E130" s="7">
        <f t="shared" si="258"/>
        <v>0</v>
      </c>
      <c r="F130" s="7">
        <f t="shared" si="258"/>
        <v>0</v>
      </c>
      <c r="G130" s="7">
        <f t="shared" si="258"/>
        <v>0</v>
      </c>
      <c r="H130" s="7">
        <f t="shared" si="258"/>
        <v>0</v>
      </c>
      <c r="I130" s="7">
        <f t="shared" si="258"/>
        <v>0</v>
      </c>
      <c r="J130" s="7">
        <f t="shared" si="258"/>
        <v>0</v>
      </c>
      <c r="K130" s="7">
        <f t="shared" si="258"/>
        <v>0</v>
      </c>
      <c r="L130" s="7">
        <f t="shared" si="258"/>
        <v>0</v>
      </c>
      <c r="M130" s="7">
        <f t="shared" si="258"/>
        <v>0</v>
      </c>
      <c r="N130" s="7">
        <f t="shared" si="258"/>
        <v>0</v>
      </c>
      <c r="O130" s="7">
        <f t="shared" si="258"/>
        <v>0</v>
      </c>
      <c r="P130" s="7">
        <f t="shared" si="258"/>
        <v>0</v>
      </c>
      <c r="Q130" s="7">
        <f t="shared" si="258"/>
        <v>0</v>
      </c>
      <c r="R130" s="7">
        <f t="shared" si="258"/>
        <v>0</v>
      </c>
      <c r="S130" s="7">
        <f t="shared" si="258"/>
        <v>0</v>
      </c>
      <c r="T130" s="7">
        <f t="shared" si="258"/>
        <v>0</v>
      </c>
    </row>
    <row r="131" spans="1:20" ht="5.0999999999999996" customHeight="1" x14ac:dyDescent="0.25"/>
    <row r="132" spans="1:20" ht="15" customHeight="1" x14ac:dyDescent="0.25">
      <c r="A132" s="3" t="s">
        <v>18</v>
      </c>
      <c r="C132" s="8">
        <f>C78</f>
        <v>0</v>
      </c>
      <c r="D132" s="8">
        <f t="shared" ref="D132:T132" si="259">D78</f>
        <v>0</v>
      </c>
      <c r="E132" s="8">
        <f t="shared" si="259"/>
        <v>0</v>
      </c>
      <c r="F132" s="8">
        <f t="shared" si="259"/>
        <v>0</v>
      </c>
      <c r="G132" s="8">
        <f t="shared" si="259"/>
        <v>0</v>
      </c>
      <c r="H132" s="8">
        <f t="shared" si="259"/>
        <v>0</v>
      </c>
      <c r="I132" s="8">
        <f t="shared" si="259"/>
        <v>0</v>
      </c>
      <c r="J132" s="8">
        <f t="shared" si="259"/>
        <v>0</v>
      </c>
      <c r="K132" s="8">
        <f t="shared" si="259"/>
        <v>0</v>
      </c>
      <c r="L132" s="8">
        <f t="shared" si="259"/>
        <v>0</v>
      </c>
      <c r="M132" s="8">
        <f t="shared" si="259"/>
        <v>0</v>
      </c>
      <c r="N132" s="8">
        <f t="shared" si="259"/>
        <v>0</v>
      </c>
      <c r="O132" s="8">
        <f t="shared" si="259"/>
        <v>0</v>
      </c>
      <c r="P132" s="8">
        <f t="shared" si="259"/>
        <v>0</v>
      </c>
      <c r="Q132" s="8">
        <f t="shared" si="259"/>
        <v>0</v>
      </c>
      <c r="R132" s="8">
        <f t="shared" si="259"/>
        <v>0</v>
      </c>
      <c r="S132" s="8">
        <f t="shared" si="259"/>
        <v>0</v>
      </c>
      <c r="T132" s="8">
        <f t="shared" si="259"/>
        <v>0</v>
      </c>
    </row>
    <row r="133" spans="1:20" ht="15" customHeight="1" x14ac:dyDescent="0.25">
      <c r="A133" s="3" t="s">
        <v>15</v>
      </c>
      <c r="C133" s="8">
        <f>C112</f>
        <v>0</v>
      </c>
      <c r="D133" s="8">
        <f>D112</f>
        <v>0</v>
      </c>
      <c r="E133" s="8">
        <f t="shared" ref="E133:T133" si="260">E112</f>
        <v>0</v>
      </c>
      <c r="F133" s="8">
        <f t="shared" si="260"/>
        <v>0</v>
      </c>
      <c r="G133" s="8">
        <f t="shared" si="260"/>
        <v>0</v>
      </c>
      <c r="H133" s="8">
        <f t="shared" si="260"/>
        <v>0</v>
      </c>
      <c r="I133" s="8">
        <f t="shared" si="260"/>
        <v>0</v>
      </c>
      <c r="J133" s="8">
        <f t="shared" si="260"/>
        <v>0</v>
      </c>
      <c r="K133" s="8">
        <f t="shared" si="260"/>
        <v>0</v>
      </c>
      <c r="L133" s="8">
        <f t="shared" si="260"/>
        <v>0</v>
      </c>
      <c r="M133" s="8">
        <f t="shared" si="260"/>
        <v>0</v>
      </c>
      <c r="N133" s="8">
        <f t="shared" si="260"/>
        <v>0</v>
      </c>
      <c r="O133" s="8">
        <f t="shared" si="260"/>
        <v>0</v>
      </c>
      <c r="P133" s="8">
        <f t="shared" si="260"/>
        <v>0</v>
      </c>
      <c r="Q133" s="8">
        <f t="shared" si="260"/>
        <v>0</v>
      </c>
      <c r="R133" s="8">
        <f t="shared" si="260"/>
        <v>0</v>
      </c>
      <c r="S133" s="8">
        <f t="shared" si="260"/>
        <v>0</v>
      </c>
      <c r="T133" s="8">
        <f t="shared" si="260"/>
        <v>0</v>
      </c>
    </row>
    <row r="134" spans="1:20" ht="15" customHeight="1" x14ac:dyDescent="0.25">
      <c r="A134" s="3" t="s">
        <v>52</v>
      </c>
      <c r="C134" s="8">
        <f>C113</f>
        <v>0</v>
      </c>
      <c r="D134" s="8">
        <f>D113</f>
        <v>0</v>
      </c>
      <c r="E134" s="8">
        <f t="shared" ref="E134:T134" si="261">E113</f>
        <v>0</v>
      </c>
      <c r="F134" s="8">
        <f t="shared" si="261"/>
        <v>0</v>
      </c>
      <c r="G134" s="8">
        <f t="shared" si="261"/>
        <v>0</v>
      </c>
      <c r="H134" s="8">
        <f t="shared" si="261"/>
        <v>0</v>
      </c>
      <c r="I134" s="8">
        <f t="shared" si="261"/>
        <v>0</v>
      </c>
      <c r="J134" s="8">
        <f t="shared" si="261"/>
        <v>0</v>
      </c>
      <c r="K134" s="8">
        <f t="shared" si="261"/>
        <v>0</v>
      </c>
      <c r="L134" s="8">
        <f t="shared" si="261"/>
        <v>0</v>
      </c>
      <c r="M134" s="8">
        <f t="shared" si="261"/>
        <v>0</v>
      </c>
      <c r="N134" s="8">
        <f t="shared" si="261"/>
        <v>0</v>
      </c>
      <c r="O134" s="8">
        <f t="shared" si="261"/>
        <v>0</v>
      </c>
      <c r="P134" s="8">
        <f t="shared" si="261"/>
        <v>0</v>
      </c>
      <c r="Q134" s="8">
        <f t="shared" si="261"/>
        <v>0</v>
      </c>
      <c r="R134" s="8">
        <f t="shared" si="261"/>
        <v>0</v>
      </c>
      <c r="S134" s="8">
        <f t="shared" si="261"/>
        <v>0</v>
      </c>
      <c r="T134" s="8">
        <f t="shared" si="261"/>
        <v>0</v>
      </c>
    </row>
    <row r="135" spans="1:20" ht="5.0999999999999996" customHeight="1" x14ac:dyDescent="0.25"/>
    <row r="136" spans="1:20" ht="15" customHeight="1" x14ac:dyDescent="0.25">
      <c r="A136" s="3" t="s">
        <v>49</v>
      </c>
      <c r="C136" s="8">
        <f>C68</f>
        <v>0</v>
      </c>
      <c r="D136" s="8">
        <f>D68</f>
        <v>0</v>
      </c>
      <c r="E136" s="8">
        <f t="shared" ref="E136:T136" si="262">E68</f>
        <v>0</v>
      </c>
      <c r="F136" s="8">
        <f t="shared" si="262"/>
        <v>0</v>
      </c>
      <c r="G136" s="8">
        <f t="shared" si="262"/>
        <v>0</v>
      </c>
      <c r="H136" s="8">
        <f t="shared" si="262"/>
        <v>0</v>
      </c>
      <c r="I136" s="8">
        <f t="shared" si="262"/>
        <v>0</v>
      </c>
      <c r="J136" s="8">
        <f t="shared" si="262"/>
        <v>0</v>
      </c>
      <c r="K136" s="8">
        <f t="shared" si="262"/>
        <v>0</v>
      </c>
      <c r="L136" s="8">
        <f t="shared" si="262"/>
        <v>0</v>
      </c>
      <c r="M136" s="8">
        <f t="shared" si="262"/>
        <v>0</v>
      </c>
      <c r="N136" s="8">
        <f t="shared" si="262"/>
        <v>0</v>
      </c>
      <c r="O136" s="8">
        <f t="shared" si="262"/>
        <v>0</v>
      </c>
      <c r="P136" s="8">
        <f t="shared" si="262"/>
        <v>0</v>
      </c>
      <c r="Q136" s="8">
        <f t="shared" si="262"/>
        <v>0</v>
      </c>
      <c r="R136" s="8">
        <f t="shared" si="262"/>
        <v>0</v>
      </c>
      <c r="S136" s="8">
        <f t="shared" si="262"/>
        <v>0</v>
      </c>
      <c r="T136" s="8">
        <f t="shared" si="262"/>
        <v>0</v>
      </c>
    </row>
    <row r="137" spans="1:20" ht="15" customHeight="1" x14ac:dyDescent="0.25">
      <c r="A137" s="3" t="s">
        <v>50</v>
      </c>
      <c r="C137" s="8">
        <f>C70</f>
        <v>0</v>
      </c>
      <c r="D137" s="8">
        <f>D70</f>
        <v>0</v>
      </c>
      <c r="E137" s="8">
        <f t="shared" ref="E137:T137" si="263">E70</f>
        <v>0</v>
      </c>
      <c r="F137" s="8">
        <f t="shared" si="263"/>
        <v>0</v>
      </c>
      <c r="G137" s="8">
        <f t="shared" si="263"/>
        <v>0</v>
      </c>
      <c r="H137" s="8">
        <f t="shared" si="263"/>
        <v>0</v>
      </c>
      <c r="I137" s="8">
        <f t="shared" si="263"/>
        <v>0</v>
      </c>
      <c r="J137" s="8">
        <f t="shared" si="263"/>
        <v>0</v>
      </c>
      <c r="K137" s="8">
        <f t="shared" si="263"/>
        <v>0</v>
      </c>
      <c r="L137" s="8">
        <f t="shared" si="263"/>
        <v>0</v>
      </c>
      <c r="M137" s="8">
        <f t="shared" si="263"/>
        <v>0</v>
      </c>
      <c r="N137" s="8">
        <f t="shared" si="263"/>
        <v>0</v>
      </c>
      <c r="O137" s="8">
        <f t="shared" si="263"/>
        <v>0</v>
      </c>
      <c r="P137" s="8">
        <f t="shared" si="263"/>
        <v>0</v>
      </c>
      <c r="Q137" s="8">
        <f t="shared" si="263"/>
        <v>0</v>
      </c>
      <c r="R137" s="8">
        <f t="shared" si="263"/>
        <v>0</v>
      </c>
      <c r="S137" s="8">
        <f t="shared" si="263"/>
        <v>0</v>
      </c>
      <c r="T137" s="8">
        <f t="shared" si="263"/>
        <v>0</v>
      </c>
    </row>
    <row r="138" spans="1:20" ht="15" customHeight="1" x14ac:dyDescent="0.25">
      <c r="A138" s="3" t="s">
        <v>45</v>
      </c>
      <c r="C138" s="8">
        <f>C105</f>
        <v>0</v>
      </c>
      <c r="D138" s="8">
        <f>D105</f>
        <v>0</v>
      </c>
      <c r="E138" s="8">
        <f t="shared" ref="E138:T138" si="264">E105</f>
        <v>0</v>
      </c>
      <c r="F138" s="8">
        <f t="shared" si="264"/>
        <v>0</v>
      </c>
      <c r="G138" s="8">
        <f t="shared" si="264"/>
        <v>0</v>
      </c>
      <c r="H138" s="8">
        <f t="shared" si="264"/>
        <v>0</v>
      </c>
      <c r="I138" s="8">
        <f t="shared" si="264"/>
        <v>0</v>
      </c>
      <c r="J138" s="8">
        <f t="shared" si="264"/>
        <v>0</v>
      </c>
      <c r="K138" s="8">
        <f t="shared" si="264"/>
        <v>0</v>
      </c>
      <c r="L138" s="8">
        <f t="shared" si="264"/>
        <v>0</v>
      </c>
      <c r="M138" s="8">
        <f t="shared" si="264"/>
        <v>0</v>
      </c>
      <c r="N138" s="8">
        <f t="shared" si="264"/>
        <v>0</v>
      </c>
      <c r="O138" s="8">
        <f t="shared" si="264"/>
        <v>0</v>
      </c>
      <c r="P138" s="8">
        <f t="shared" si="264"/>
        <v>0</v>
      </c>
      <c r="Q138" s="8">
        <f t="shared" si="264"/>
        <v>0</v>
      </c>
      <c r="R138" s="8">
        <f t="shared" si="264"/>
        <v>0</v>
      </c>
      <c r="S138" s="8">
        <f t="shared" si="264"/>
        <v>0</v>
      </c>
      <c r="T138" s="8">
        <f t="shared" si="264"/>
        <v>0</v>
      </c>
    </row>
    <row r="139" spans="1:20" ht="15" customHeight="1" x14ac:dyDescent="0.25">
      <c r="A139" s="3" t="s">
        <v>60</v>
      </c>
      <c r="C139" s="8">
        <f>C125</f>
        <v>0</v>
      </c>
      <c r="D139" s="8">
        <f t="shared" ref="D139:T139" si="265">D125</f>
        <v>0</v>
      </c>
      <c r="E139" s="8">
        <f t="shared" si="265"/>
        <v>0</v>
      </c>
      <c r="F139" s="8">
        <f t="shared" si="265"/>
        <v>0</v>
      </c>
      <c r="G139" s="8">
        <f t="shared" si="265"/>
        <v>0</v>
      </c>
      <c r="H139" s="8">
        <f t="shared" si="265"/>
        <v>0</v>
      </c>
      <c r="I139" s="8">
        <f t="shared" si="265"/>
        <v>0</v>
      </c>
      <c r="J139" s="8">
        <f t="shared" si="265"/>
        <v>0</v>
      </c>
      <c r="K139" s="8">
        <f t="shared" si="265"/>
        <v>0</v>
      </c>
      <c r="L139" s="8">
        <f t="shared" si="265"/>
        <v>0</v>
      </c>
      <c r="M139" s="8">
        <f t="shared" si="265"/>
        <v>0</v>
      </c>
      <c r="N139" s="8">
        <f t="shared" si="265"/>
        <v>0</v>
      </c>
      <c r="O139" s="8">
        <f t="shared" si="265"/>
        <v>0</v>
      </c>
      <c r="P139" s="8">
        <f t="shared" si="265"/>
        <v>0</v>
      </c>
      <c r="Q139" s="8">
        <f t="shared" si="265"/>
        <v>0</v>
      </c>
      <c r="R139" s="8">
        <f t="shared" si="265"/>
        <v>0</v>
      </c>
      <c r="S139" s="8">
        <f t="shared" si="265"/>
        <v>0</v>
      </c>
      <c r="T139" s="8">
        <f t="shared" si="265"/>
        <v>0</v>
      </c>
    </row>
    <row r="140" spans="1:20" ht="5.0999999999999996" customHeight="1" x14ac:dyDescent="0.25"/>
    <row r="141" spans="1:20" s="2" customFormat="1" ht="15" customHeight="1" x14ac:dyDescent="0.25">
      <c r="A141" s="2" t="s">
        <v>51</v>
      </c>
      <c r="C141" s="18">
        <f>SUM(C132:C134) + SUM(C136:C139)</f>
        <v>0</v>
      </c>
      <c r="D141" s="18">
        <f t="shared" ref="D141:T141" si="266">SUM(D132:D134) + SUM(D136:D139)</f>
        <v>0</v>
      </c>
      <c r="E141" s="18">
        <f t="shared" si="266"/>
        <v>0</v>
      </c>
      <c r="F141" s="18">
        <f t="shared" si="266"/>
        <v>0</v>
      </c>
      <c r="G141" s="18">
        <f t="shared" si="266"/>
        <v>0</v>
      </c>
      <c r="H141" s="18">
        <f t="shared" si="266"/>
        <v>0</v>
      </c>
      <c r="I141" s="18">
        <f t="shared" si="266"/>
        <v>0</v>
      </c>
      <c r="J141" s="18">
        <f t="shared" si="266"/>
        <v>0</v>
      </c>
      <c r="K141" s="18">
        <f t="shared" si="266"/>
        <v>0</v>
      </c>
      <c r="L141" s="18">
        <f t="shared" si="266"/>
        <v>0</v>
      </c>
      <c r="M141" s="18">
        <f t="shared" si="266"/>
        <v>0</v>
      </c>
      <c r="N141" s="18">
        <f t="shared" si="266"/>
        <v>0</v>
      </c>
      <c r="O141" s="18">
        <f t="shared" si="266"/>
        <v>0</v>
      </c>
      <c r="P141" s="18">
        <f t="shared" si="266"/>
        <v>0</v>
      </c>
      <c r="Q141" s="18">
        <f t="shared" si="266"/>
        <v>0</v>
      </c>
      <c r="R141" s="18">
        <f t="shared" si="266"/>
        <v>0</v>
      </c>
      <c r="S141" s="18">
        <f t="shared" si="266"/>
        <v>0</v>
      </c>
      <c r="T141" s="18">
        <f t="shared" si="266"/>
        <v>0</v>
      </c>
    </row>
    <row r="142" spans="1:20" ht="5.0999999999999996" customHeight="1" x14ac:dyDescent="0.25"/>
    <row r="143" spans="1:20" ht="15" customHeight="1" x14ac:dyDescent="0.25">
      <c r="A143" s="3" t="s">
        <v>24</v>
      </c>
      <c r="C143" s="8">
        <f t="shared" ref="C143:T143" si="267">C116</f>
        <v>0</v>
      </c>
      <c r="D143" s="8">
        <f t="shared" si="267"/>
        <v>0</v>
      </c>
      <c r="E143" s="8">
        <f t="shared" si="267"/>
        <v>0</v>
      </c>
      <c r="F143" s="8">
        <f t="shared" si="267"/>
        <v>0</v>
      </c>
      <c r="G143" s="8">
        <f t="shared" si="267"/>
        <v>0</v>
      </c>
      <c r="H143" s="8">
        <f t="shared" si="267"/>
        <v>0</v>
      </c>
      <c r="I143" s="8">
        <f t="shared" si="267"/>
        <v>0</v>
      </c>
      <c r="J143" s="8">
        <f t="shared" si="267"/>
        <v>0</v>
      </c>
      <c r="K143" s="8">
        <f t="shared" si="267"/>
        <v>0</v>
      </c>
      <c r="L143" s="8">
        <f t="shared" si="267"/>
        <v>0</v>
      </c>
      <c r="M143" s="8">
        <f t="shared" si="267"/>
        <v>0</v>
      </c>
      <c r="N143" s="8">
        <f t="shared" si="267"/>
        <v>0</v>
      </c>
      <c r="O143" s="8">
        <f t="shared" si="267"/>
        <v>0</v>
      </c>
      <c r="P143" s="8">
        <f t="shared" si="267"/>
        <v>0</v>
      </c>
      <c r="Q143" s="8">
        <f t="shared" si="267"/>
        <v>0</v>
      </c>
      <c r="R143" s="8">
        <f t="shared" si="267"/>
        <v>0</v>
      </c>
      <c r="S143" s="8">
        <f t="shared" si="267"/>
        <v>0</v>
      </c>
      <c r="T143" s="8">
        <f t="shared" si="267"/>
        <v>0</v>
      </c>
    </row>
    <row r="144" spans="1:20" ht="15" customHeight="1" x14ac:dyDescent="0.25">
      <c r="A144" s="3" t="s">
        <v>25</v>
      </c>
      <c r="C144" s="8">
        <f t="shared" ref="C144:T144" si="268">C117</f>
        <v>0</v>
      </c>
      <c r="D144" s="8">
        <f t="shared" si="268"/>
        <v>0</v>
      </c>
      <c r="E144" s="8">
        <f t="shared" si="268"/>
        <v>0</v>
      </c>
      <c r="F144" s="8">
        <f t="shared" si="268"/>
        <v>0</v>
      </c>
      <c r="G144" s="8">
        <f t="shared" si="268"/>
        <v>0</v>
      </c>
      <c r="H144" s="8">
        <f t="shared" si="268"/>
        <v>0</v>
      </c>
      <c r="I144" s="8">
        <f t="shared" si="268"/>
        <v>0</v>
      </c>
      <c r="J144" s="8">
        <f t="shared" si="268"/>
        <v>0</v>
      </c>
      <c r="K144" s="8">
        <f t="shared" si="268"/>
        <v>0</v>
      </c>
      <c r="L144" s="8">
        <f t="shared" si="268"/>
        <v>0</v>
      </c>
      <c r="M144" s="8">
        <f t="shared" si="268"/>
        <v>0</v>
      </c>
      <c r="N144" s="8">
        <f t="shared" si="268"/>
        <v>0</v>
      </c>
      <c r="O144" s="8">
        <f t="shared" si="268"/>
        <v>0</v>
      </c>
      <c r="P144" s="8">
        <f t="shared" si="268"/>
        <v>0</v>
      </c>
      <c r="Q144" s="8">
        <f t="shared" si="268"/>
        <v>0</v>
      </c>
      <c r="R144" s="8">
        <f t="shared" si="268"/>
        <v>0</v>
      </c>
      <c r="S144" s="8">
        <f t="shared" si="268"/>
        <v>0</v>
      </c>
      <c r="T144" s="8">
        <f t="shared" si="268"/>
        <v>0</v>
      </c>
    </row>
    <row r="145" spans="1:20" ht="15" customHeight="1" x14ac:dyDescent="0.25">
      <c r="A145" s="3" t="s">
        <v>16</v>
      </c>
      <c r="C145" s="8">
        <f t="shared" ref="C145:T145" si="269">C118</f>
        <v>0</v>
      </c>
      <c r="D145" s="8">
        <f t="shared" si="269"/>
        <v>0</v>
      </c>
      <c r="E145" s="8">
        <f t="shared" si="269"/>
        <v>0</v>
      </c>
      <c r="F145" s="8">
        <f t="shared" si="269"/>
        <v>0</v>
      </c>
      <c r="G145" s="8">
        <f t="shared" si="269"/>
        <v>0</v>
      </c>
      <c r="H145" s="8">
        <f t="shared" si="269"/>
        <v>0</v>
      </c>
      <c r="I145" s="8">
        <f t="shared" si="269"/>
        <v>0</v>
      </c>
      <c r="J145" s="8">
        <f t="shared" si="269"/>
        <v>0</v>
      </c>
      <c r="K145" s="8">
        <f t="shared" si="269"/>
        <v>0</v>
      </c>
      <c r="L145" s="8">
        <f t="shared" si="269"/>
        <v>0</v>
      </c>
      <c r="M145" s="8">
        <f t="shared" si="269"/>
        <v>0</v>
      </c>
      <c r="N145" s="8">
        <f t="shared" si="269"/>
        <v>0</v>
      </c>
      <c r="O145" s="8">
        <f t="shared" si="269"/>
        <v>0</v>
      </c>
      <c r="P145" s="8">
        <f t="shared" si="269"/>
        <v>0</v>
      </c>
      <c r="Q145" s="8">
        <f t="shared" si="269"/>
        <v>0</v>
      </c>
      <c r="R145" s="8">
        <f t="shared" si="269"/>
        <v>0</v>
      </c>
      <c r="S145" s="8">
        <f t="shared" si="269"/>
        <v>0</v>
      </c>
      <c r="T145" s="8">
        <f t="shared" si="269"/>
        <v>0</v>
      </c>
    </row>
    <row r="146" spans="1:20" ht="15" customHeight="1" x14ac:dyDescent="0.25">
      <c r="A146" s="3" t="s">
        <v>28</v>
      </c>
      <c r="C146" s="8">
        <f t="shared" ref="C146:T146" si="270">C107</f>
        <v>0</v>
      </c>
      <c r="D146" s="8">
        <f t="shared" si="270"/>
        <v>0</v>
      </c>
      <c r="E146" s="8">
        <f t="shared" si="270"/>
        <v>0</v>
      </c>
      <c r="F146" s="8">
        <f t="shared" si="270"/>
        <v>0</v>
      </c>
      <c r="G146" s="8">
        <f t="shared" si="270"/>
        <v>0</v>
      </c>
      <c r="H146" s="8">
        <f t="shared" si="270"/>
        <v>0</v>
      </c>
      <c r="I146" s="8">
        <f t="shared" si="270"/>
        <v>0</v>
      </c>
      <c r="J146" s="8">
        <f t="shared" si="270"/>
        <v>0</v>
      </c>
      <c r="K146" s="8">
        <f t="shared" si="270"/>
        <v>0</v>
      </c>
      <c r="L146" s="8">
        <f t="shared" si="270"/>
        <v>0</v>
      </c>
      <c r="M146" s="8">
        <f t="shared" si="270"/>
        <v>0</v>
      </c>
      <c r="N146" s="8">
        <f t="shared" si="270"/>
        <v>0</v>
      </c>
      <c r="O146" s="8">
        <f t="shared" si="270"/>
        <v>0</v>
      </c>
      <c r="P146" s="8">
        <f t="shared" si="270"/>
        <v>0</v>
      </c>
      <c r="Q146" s="8">
        <f t="shared" si="270"/>
        <v>0</v>
      </c>
      <c r="R146" s="8">
        <f t="shared" si="270"/>
        <v>0</v>
      </c>
      <c r="S146" s="8">
        <f t="shared" si="270"/>
        <v>0</v>
      </c>
      <c r="T146" s="8">
        <f t="shared" si="270"/>
        <v>0</v>
      </c>
    </row>
    <row r="147" spans="1:20" ht="5.0999999999999996" customHeight="1" x14ac:dyDescent="0.25"/>
    <row r="148" spans="1:20" ht="15" customHeight="1" x14ac:dyDescent="0.25">
      <c r="A148" s="3" t="s">
        <v>54</v>
      </c>
      <c r="C148" s="8">
        <f t="shared" ref="C148:T148" si="271">C63</f>
        <v>0</v>
      </c>
      <c r="D148" s="8">
        <f t="shared" si="271"/>
        <v>0</v>
      </c>
      <c r="E148" s="8">
        <f t="shared" si="271"/>
        <v>0</v>
      </c>
      <c r="F148" s="8">
        <f t="shared" si="271"/>
        <v>0</v>
      </c>
      <c r="G148" s="8">
        <f t="shared" si="271"/>
        <v>0</v>
      </c>
      <c r="H148" s="8">
        <f t="shared" si="271"/>
        <v>0</v>
      </c>
      <c r="I148" s="8">
        <f t="shared" si="271"/>
        <v>0</v>
      </c>
      <c r="J148" s="8">
        <f t="shared" si="271"/>
        <v>0</v>
      </c>
      <c r="K148" s="8">
        <f t="shared" si="271"/>
        <v>0</v>
      </c>
      <c r="L148" s="8">
        <f t="shared" si="271"/>
        <v>0</v>
      </c>
      <c r="M148" s="8">
        <f t="shared" si="271"/>
        <v>0</v>
      </c>
      <c r="N148" s="8">
        <f t="shared" si="271"/>
        <v>0</v>
      </c>
      <c r="O148" s="8">
        <f t="shared" si="271"/>
        <v>0</v>
      </c>
      <c r="P148" s="8">
        <f t="shared" si="271"/>
        <v>0</v>
      </c>
      <c r="Q148" s="8">
        <f t="shared" si="271"/>
        <v>0</v>
      </c>
      <c r="R148" s="8">
        <f t="shared" si="271"/>
        <v>0</v>
      </c>
      <c r="S148" s="8">
        <f t="shared" si="271"/>
        <v>0</v>
      </c>
      <c r="T148" s="8">
        <f t="shared" si="271"/>
        <v>0</v>
      </c>
    </row>
    <row r="149" spans="1:20" ht="15" customHeight="1" x14ac:dyDescent="0.25">
      <c r="A149" s="3" t="s">
        <v>53</v>
      </c>
      <c r="C149" s="8">
        <f t="shared" ref="C149:T149" si="272">C106</f>
        <v>0</v>
      </c>
      <c r="D149" s="8">
        <f t="shared" si="272"/>
        <v>0</v>
      </c>
      <c r="E149" s="8">
        <f t="shared" si="272"/>
        <v>0</v>
      </c>
      <c r="F149" s="8">
        <f t="shared" si="272"/>
        <v>0</v>
      </c>
      <c r="G149" s="8">
        <f t="shared" si="272"/>
        <v>0</v>
      </c>
      <c r="H149" s="8">
        <f t="shared" si="272"/>
        <v>0</v>
      </c>
      <c r="I149" s="8">
        <f t="shared" si="272"/>
        <v>0</v>
      </c>
      <c r="J149" s="8">
        <f t="shared" si="272"/>
        <v>0</v>
      </c>
      <c r="K149" s="8">
        <f t="shared" si="272"/>
        <v>0</v>
      </c>
      <c r="L149" s="8">
        <f t="shared" si="272"/>
        <v>0</v>
      </c>
      <c r="M149" s="8">
        <f t="shared" si="272"/>
        <v>0</v>
      </c>
      <c r="N149" s="8">
        <f t="shared" si="272"/>
        <v>0</v>
      </c>
      <c r="O149" s="8">
        <f t="shared" si="272"/>
        <v>0</v>
      </c>
      <c r="P149" s="8">
        <f t="shared" si="272"/>
        <v>0</v>
      </c>
      <c r="Q149" s="8">
        <f t="shared" si="272"/>
        <v>0</v>
      </c>
      <c r="R149" s="8">
        <f t="shared" si="272"/>
        <v>0</v>
      </c>
      <c r="S149" s="8">
        <f t="shared" si="272"/>
        <v>0</v>
      </c>
      <c r="T149" s="8">
        <f t="shared" si="272"/>
        <v>0</v>
      </c>
    </row>
    <row r="150" spans="1:20" ht="15" customHeight="1" x14ac:dyDescent="0.25">
      <c r="A150" s="3" t="s">
        <v>61</v>
      </c>
      <c r="C150" s="8">
        <f>C126</f>
        <v>0</v>
      </c>
      <c r="D150" s="8">
        <f t="shared" ref="D150:T150" si="273">D126</f>
        <v>0</v>
      </c>
      <c r="E150" s="8">
        <f t="shared" si="273"/>
        <v>0</v>
      </c>
      <c r="F150" s="8">
        <f t="shared" si="273"/>
        <v>0</v>
      </c>
      <c r="G150" s="8">
        <f t="shared" si="273"/>
        <v>0</v>
      </c>
      <c r="H150" s="8">
        <f t="shared" si="273"/>
        <v>0</v>
      </c>
      <c r="I150" s="8">
        <f t="shared" si="273"/>
        <v>0</v>
      </c>
      <c r="J150" s="8">
        <f t="shared" si="273"/>
        <v>0</v>
      </c>
      <c r="K150" s="8">
        <f t="shared" si="273"/>
        <v>0</v>
      </c>
      <c r="L150" s="8">
        <f t="shared" si="273"/>
        <v>0</v>
      </c>
      <c r="M150" s="8">
        <f t="shared" si="273"/>
        <v>0</v>
      </c>
      <c r="N150" s="8">
        <f t="shared" si="273"/>
        <v>0</v>
      </c>
      <c r="O150" s="8">
        <f t="shared" si="273"/>
        <v>0</v>
      </c>
      <c r="P150" s="8">
        <f t="shared" si="273"/>
        <v>0</v>
      </c>
      <c r="Q150" s="8">
        <f t="shared" si="273"/>
        <v>0</v>
      </c>
      <c r="R150" s="8">
        <f t="shared" si="273"/>
        <v>0</v>
      </c>
      <c r="S150" s="8">
        <f t="shared" si="273"/>
        <v>0</v>
      </c>
      <c r="T150" s="8">
        <f t="shared" si="273"/>
        <v>0</v>
      </c>
    </row>
    <row r="151" spans="1:20" ht="5.0999999999999996" customHeight="1" x14ac:dyDescent="0.25">
      <c r="C151" s="14"/>
      <c r="D151" s="14"/>
      <c r="E151" s="14"/>
      <c r="F151" s="14"/>
      <c r="G151" s="14"/>
      <c r="H151" s="14"/>
      <c r="I151" s="14"/>
      <c r="J151" s="14"/>
      <c r="K151" s="14"/>
      <c r="L151" s="14"/>
      <c r="M151" s="14"/>
      <c r="N151" s="14"/>
      <c r="O151" s="14"/>
      <c r="P151" s="14"/>
      <c r="Q151" s="14"/>
      <c r="R151" s="14"/>
      <c r="S151" s="14"/>
      <c r="T151" s="14"/>
    </row>
    <row r="152" spans="1:20" s="2" customFormat="1" ht="15" customHeight="1" x14ac:dyDescent="0.25">
      <c r="A152" s="2" t="s">
        <v>56</v>
      </c>
      <c r="C152" s="18">
        <f>SUM(C143:C146)+SUM(C148:C150)</f>
        <v>0</v>
      </c>
      <c r="D152" s="18">
        <f t="shared" ref="D152:T152" si="274">SUM(D143:D146)+SUM(D148:D150)</f>
        <v>0</v>
      </c>
      <c r="E152" s="18">
        <f t="shared" si="274"/>
        <v>0</v>
      </c>
      <c r="F152" s="18">
        <f t="shared" si="274"/>
        <v>0</v>
      </c>
      <c r="G152" s="18">
        <f t="shared" si="274"/>
        <v>0</v>
      </c>
      <c r="H152" s="18">
        <f t="shared" si="274"/>
        <v>0</v>
      </c>
      <c r="I152" s="18">
        <f t="shared" si="274"/>
        <v>0</v>
      </c>
      <c r="J152" s="18">
        <f t="shared" si="274"/>
        <v>0</v>
      </c>
      <c r="K152" s="18">
        <f t="shared" si="274"/>
        <v>0</v>
      </c>
      <c r="L152" s="18">
        <f t="shared" si="274"/>
        <v>0</v>
      </c>
      <c r="M152" s="18">
        <f t="shared" si="274"/>
        <v>0</v>
      </c>
      <c r="N152" s="18">
        <f t="shared" si="274"/>
        <v>0</v>
      </c>
      <c r="O152" s="18">
        <f t="shared" si="274"/>
        <v>0</v>
      </c>
      <c r="P152" s="18">
        <f t="shared" si="274"/>
        <v>0</v>
      </c>
      <c r="Q152" s="18">
        <f t="shared" si="274"/>
        <v>0</v>
      </c>
      <c r="R152" s="18">
        <f t="shared" si="274"/>
        <v>0</v>
      </c>
      <c r="S152" s="18">
        <f t="shared" si="274"/>
        <v>0</v>
      </c>
      <c r="T152" s="18">
        <f t="shared" si="274"/>
        <v>0</v>
      </c>
    </row>
    <row r="153" spans="1:20" s="2" customFormat="1" ht="5.0999999999999996" customHeight="1" x14ac:dyDescent="0.25">
      <c r="C153" s="18"/>
      <c r="D153" s="18"/>
      <c r="E153" s="18"/>
      <c r="F153" s="18"/>
      <c r="G153" s="18"/>
      <c r="H153" s="18"/>
      <c r="I153" s="18"/>
      <c r="J153" s="18"/>
      <c r="K153" s="18"/>
      <c r="L153" s="18"/>
      <c r="M153" s="18"/>
      <c r="N153" s="18"/>
      <c r="O153" s="18"/>
      <c r="P153" s="18"/>
      <c r="Q153" s="18"/>
      <c r="R153" s="18"/>
      <c r="S153" s="18"/>
      <c r="T153" s="18"/>
    </row>
    <row r="154" spans="1:20" ht="15" customHeight="1" x14ac:dyDescent="0.25">
      <c r="A154" s="3" t="s">
        <v>57</v>
      </c>
      <c r="C154" s="8">
        <f t="shared" ref="C154:T154" si="275">C130+C141-C152</f>
        <v>0</v>
      </c>
      <c r="D154" s="8">
        <f t="shared" si="275"/>
        <v>0</v>
      </c>
      <c r="E154" s="8">
        <f t="shared" si="275"/>
        <v>0</v>
      </c>
      <c r="F154" s="8">
        <f t="shared" si="275"/>
        <v>0</v>
      </c>
      <c r="G154" s="8">
        <f t="shared" si="275"/>
        <v>0</v>
      </c>
      <c r="H154" s="8">
        <f t="shared" si="275"/>
        <v>0</v>
      </c>
      <c r="I154" s="8">
        <f t="shared" si="275"/>
        <v>0</v>
      </c>
      <c r="J154" s="8">
        <f t="shared" si="275"/>
        <v>0</v>
      </c>
      <c r="K154" s="8">
        <f t="shared" si="275"/>
        <v>0</v>
      </c>
      <c r="L154" s="8">
        <f t="shared" si="275"/>
        <v>0</v>
      </c>
      <c r="M154" s="8">
        <f t="shared" si="275"/>
        <v>0</v>
      </c>
      <c r="N154" s="8">
        <f t="shared" si="275"/>
        <v>0</v>
      </c>
      <c r="O154" s="8">
        <f t="shared" si="275"/>
        <v>0</v>
      </c>
      <c r="P154" s="8">
        <f t="shared" si="275"/>
        <v>0</v>
      </c>
      <c r="Q154" s="8">
        <f t="shared" si="275"/>
        <v>0</v>
      </c>
      <c r="R154" s="8">
        <f t="shared" si="275"/>
        <v>0</v>
      </c>
      <c r="S154" s="8">
        <f t="shared" si="275"/>
        <v>0</v>
      </c>
      <c r="T154" s="8">
        <f t="shared" si="275"/>
        <v>0</v>
      </c>
    </row>
    <row r="155" spans="1:20" ht="15" customHeight="1" x14ac:dyDescent="0.25"/>
    <row r="156" spans="1:20" ht="15" customHeight="1" x14ac:dyDescent="0.25"/>
    <row r="157" spans="1:20" ht="15" customHeight="1" x14ac:dyDescent="0.25"/>
    <row r="158" spans="1:20" ht="15" customHeight="1" x14ac:dyDescent="0.25"/>
    <row r="159" spans="1:20" ht="15" customHeight="1" x14ac:dyDescent="0.25"/>
    <row r="160" spans="1:2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heet="1" objects="1" scenarios="1" formatCells="0" formatColumns="0" formatRows="0" insertColumns="0" insertRows="0"/>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heetViews>
  <sheetFormatPr defaultColWidth="11" defaultRowHeight="15.75" x14ac:dyDescent="0.25"/>
  <cols>
    <col min="1" max="1" width="21.375" style="3" customWidth="1"/>
    <col min="2" max="19" width="9.875" style="3" customWidth="1"/>
  </cols>
  <sheetData>
    <row r="1" spans="1:19" x14ac:dyDescent="0.25">
      <c r="A1" s="17" t="s">
        <v>64</v>
      </c>
      <c r="B1" s="15">
        <f>Model!C3</f>
        <v>43891</v>
      </c>
      <c r="C1" s="15">
        <f>Model!D3</f>
        <v>43922</v>
      </c>
      <c r="D1" s="15">
        <f>Model!E3</f>
        <v>43952</v>
      </c>
      <c r="E1" s="15">
        <f>Model!F3</f>
        <v>43983</v>
      </c>
      <c r="F1" s="15">
        <f>Model!G3</f>
        <v>44013</v>
      </c>
      <c r="G1" s="15">
        <f>Model!H3</f>
        <v>44044</v>
      </c>
      <c r="H1" s="15">
        <f>Model!I3</f>
        <v>44075</v>
      </c>
      <c r="I1" s="15">
        <f>Model!J3</f>
        <v>44105</v>
      </c>
      <c r="J1" s="15">
        <f>Model!K3</f>
        <v>44136</v>
      </c>
      <c r="K1" s="15">
        <f>Model!L3</f>
        <v>44166</v>
      </c>
      <c r="L1" s="15">
        <f>Model!M3</f>
        <v>44197</v>
      </c>
      <c r="M1" s="15">
        <f>Model!N3</f>
        <v>44228</v>
      </c>
      <c r="N1" s="15">
        <f>Model!O3</f>
        <v>44256</v>
      </c>
      <c r="O1" s="15">
        <f>Model!P3</f>
        <v>44287</v>
      </c>
      <c r="P1" s="15">
        <f>Model!Q3</f>
        <v>44317</v>
      </c>
      <c r="Q1" s="15">
        <f>Model!R3</f>
        <v>44348</v>
      </c>
      <c r="R1" s="15">
        <f>Model!S3</f>
        <v>44378</v>
      </c>
      <c r="S1" s="15">
        <f>Model!T3</f>
        <v>44409</v>
      </c>
    </row>
    <row r="2" spans="1:19" x14ac:dyDescent="0.25">
      <c r="B2" s="16"/>
      <c r="C2" s="16"/>
      <c r="D2" s="16"/>
      <c r="E2" s="16"/>
      <c r="F2" s="16"/>
      <c r="G2" s="16"/>
      <c r="H2" s="16"/>
      <c r="I2" s="16"/>
      <c r="J2" s="16"/>
      <c r="K2" s="16"/>
      <c r="L2" s="16"/>
      <c r="M2" s="16"/>
      <c r="N2" s="16"/>
      <c r="O2" s="16"/>
      <c r="P2" s="16"/>
      <c r="Q2" s="16"/>
      <c r="R2" s="16"/>
      <c r="S2" s="16"/>
    </row>
    <row r="3" spans="1:19" x14ac:dyDescent="0.25">
      <c r="A3" s="16" t="str">
        <f>Model!A130</f>
        <v>Starting unrestricted cash</v>
      </c>
      <c r="B3" s="13">
        <f>Model!C130</f>
        <v>0</v>
      </c>
      <c r="C3" s="13">
        <f>Model!D130</f>
        <v>0</v>
      </c>
      <c r="D3" s="13">
        <f>Model!E130</f>
        <v>0</v>
      </c>
      <c r="E3" s="13">
        <f>Model!F130</f>
        <v>0</v>
      </c>
      <c r="F3" s="13">
        <f>Model!G130</f>
        <v>0</v>
      </c>
      <c r="G3" s="13">
        <f>Model!H130</f>
        <v>0</v>
      </c>
      <c r="H3" s="13">
        <f>Model!I130</f>
        <v>0</v>
      </c>
      <c r="I3" s="13">
        <f>Model!J130</f>
        <v>0</v>
      </c>
      <c r="J3" s="13">
        <f>Model!K130</f>
        <v>0</v>
      </c>
      <c r="K3" s="13">
        <f>Model!L130</f>
        <v>0</v>
      </c>
      <c r="L3" s="13">
        <f>Model!M130</f>
        <v>0</v>
      </c>
      <c r="M3" s="13">
        <f>Model!N130</f>
        <v>0</v>
      </c>
      <c r="N3" s="13">
        <f>Model!O130</f>
        <v>0</v>
      </c>
      <c r="O3" s="13">
        <f>Model!P130</f>
        <v>0</v>
      </c>
      <c r="P3" s="13">
        <f>Model!Q130</f>
        <v>0</v>
      </c>
      <c r="Q3" s="13">
        <f>Model!R130</f>
        <v>0</v>
      </c>
      <c r="R3" s="13">
        <f>Model!S130</f>
        <v>0</v>
      </c>
      <c r="S3" s="13">
        <f>Model!T130</f>
        <v>0</v>
      </c>
    </row>
    <row r="4" spans="1:19" x14ac:dyDescent="0.25">
      <c r="A4" s="16"/>
      <c r="B4" s="13"/>
      <c r="C4" s="13"/>
      <c r="D4" s="13"/>
      <c r="E4" s="13"/>
      <c r="F4" s="13"/>
      <c r="G4" s="13"/>
      <c r="H4" s="13"/>
      <c r="I4" s="13"/>
      <c r="J4" s="13"/>
      <c r="K4" s="13"/>
      <c r="L4" s="13"/>
      <c r="M4" s="13"/>
      <c r="N4" s="13"/>
      <c r="O4" s="13"/>
      <c r="P4" s="13"/>
      <c r="Q4" s="13"/>
      <c r="R4" s="13"/>
      <c r="S4" s="13"/>
    </row>
    <row r="5" spans="1:19" x14ac:dyDescent="0.25">
      <c r="A5" s="16" t="str">
        <f>Model!A132</f>
        <v>Lending interest and fees</v>
      </c>
      <c r="B5" s="13">
        <f>Model!C132</f>
        <v>0</v>
      </c>
      <c r="C5" s="13">
        <f>Model!D132</f>
        <v>0</v>
      </c>
      <c r="D5" s="13">
        <f>Model!E132</f>
        <v>0</v>
      </c>
      <c r="E5" s="13">
        <f>Model!F132</f>
        <v>0</v>
      </c>
      <c r="F5" s="13">
        <f>Model!G132</f>
        <v>0</v>
      </c>
      <c r="G5" s="13">
        <f>Model!H132</f>
        <v>0</v>
      </c>
      <c r="H5" s="13">
        <f>Model!I132</f>
        <v>0</v>
      </c>
      <c r="I5" s="13">
        <f>Model!J132</f>
        <v>0</v>
      </c>
      <c r="J5" s="13">
        <f>Model!K132</f>
        <v>0</v>
      </c>
      <c r="K5" s="13">
        <f>Model!L132</f>
        <v>0</v>
      </c>
      <c r="L5" s="13">
        <f>Model!M132</f>
        <v>0</v>
      </c>
      <c r="M5" s="13">
        <f>Model!N132</f>
        <v>0</v>
      </c>
      <c r="N5" s="13">
        <f>Model!O132</f>
        <v>0</v>
      </c>
      <c r="O5" s="13">
        <f>Model!P132</f>
        <v>0</v>
      </c>
      <c r="P5" s="13">
        <f>Model!Q132</f>
        <v>0</v>
      </c>
      <c r="Q5" s="13">
        <f>Model!R132</f>
        <v>0</v>
      </c>
      <c r="R5" s="13">
        <f>Model!S132</f>
        <v>0</v>
      </c>
      <c r="S5" s="13">
        <f>Model!T132</f>
        <v>0</v>
      </c>
    </row>
    <row r="6" spans="1:19" x14ac:dyDescent="0.25">
      <c r="A6" s="16" t="str">
        <f>Model!A133</f>
        <v>Non-lending fee income</v>
      </c>
      <c r="B6" s="13">
        <f>Model!C133</f>
        <v>0</v>
      </c>
      <c r="C6" s="13">
        <f>Model!D133</f>
        <v>0</v>
      </c>
      <c r="D6" s="13">
        <f>Model!E133</f>
        <v>0</v>
      </c>
      <c r="E6" s="13">
        <f>Model!F133</f>
        <v>0</v>
      </c>
      <c r="F6" s="13">
        <f>Model!G133</f>
        <v>0</v>
      </c>
      <c r="G6" s="13">
        <f>Model!H133</f>
        <v>0</v>
      </c>
      <c r="H6" s="13">
        <f>Model!I133</f>
        <v>0</v>
      </c>
      <c r="I6" s="13">
        <f>Model!J133</f>
        <v>0</v>
      </c>
      <c r="J6" s="13">
        <f>Model!K133</f>
        <v>0</v>
      </c>
      <c r="K6" s="13">
        <f>Model!L133</f>
        <v>0</v>
      </c>
      <c r="L6" s="13">
        <f>Model!M133</f>
        <v>0</v>
      </c>
      <c r="M6" s="13">
        <f>Model!N133</f>
        <v>0</v>
      </c>
      <c r="N6" s="13">
        <f>Model!O133</f>
        <v>0</v>
      </c>
      <c r="O6" s="13">
        <f>Model!P133</f>
        <v>0</v>
      </c>
      <c r="P6" s="13">
        <f>Model!Q133</f>
        <v>0</v>
      </c>
      <c r="Q6" s="13">
        <f>Model!R133</f>
        <v>0</v>
      </c>
      <c r="R6" s="13">
        <f>Model!S133</f>
        <v>0</v>
      </c>
      <c r="S6" s="13">
        <f>Model!T133</f>
        <v>0</v>
      </c>
    </row>
    <row r="7" spans="1:19" x14ac:dyDescent="0.25">
      <c r="A7" s="16" t="s">
        <v>59</v>
      </c>
      <c r="B7" s="13">
        <f>Model!C134</f>
        <v>0</v>
      </c>
      <c r="C7" s="13">
        <f>Model!D134</f>
        <v>0</v>
      </c>
      <c r="D7" s="13">
        <f>Model!E134</f>
        <v>0</v>
      </c>
      <c r="E7" s="13">
        <f>Model!F134</f>
        <v>0</v>
      </c>
      <c r="F7" s="13">
        <f>Model!G134</f>
        <v>0</v>
      </c>
      <c r="G7" s="13">
        <f>Model!H134</f>
        <v>0</v>
      </c>
      <c r="H7" s="13">
        <f>Model!I134</f>
        <v>0</v>
      </c>
      <c r="I7" s="13">
        <f>Model!J134</f>
        <v>0</v>
      </c>
      <c r="J7" s="13">
        <f>Model!K134</f>
        <v>0</v>
      </c>
      <c r="K7" s="13">
        <f>Model!L134</f>
        <v>0</v>
      </c>
      <c r="L7" s="13">
        <f>Model!M134</f>
        <v>0</v>
      </c>
      <c r="M7" s="13">
        <f>Model!N134</f>
        <v>0</v>
      </c>
      <c r="N7" s="13">
        <f>Model!O134</f>
        <v>0</v>
      </c>
      <c r="O7" s="13">
        <f>Model!P134</f>
        <v>0</v>
      </c>
      <c r="P7" s="13">
        <f>Model!Q134</f>
        <v>0</v>
      </c>
      <c r="Q7" s="13">
        <f>Model!R134</f>
        <v>0</v>
      </c>
      <c r="R7" s="13">
        <f>Model!S134</f>
        <v>0</v>
      </c>
      <c r="S7" s="13">
        <f>Model!T134</f>
        <v>0</v>
      </c>
    </row>
    <row r="8" spans="1:19" x14ac:dyDescent="0.25">
      <c r="A8" s="16"/>
      <c r="B8" s="13"/>
      <c r="C8" s="13"/>
      <c r="D8" s="13"/>
      <c r="E8" s="13"/>
      <c r="F8" s="13"/>
      <c r="G8" s="13"/>
      <c r="H8" s="13"/>
      <c r="I8" s="13"/>
      <c r="J8" s="13"/>
      <c r="K8" s="13"/>
      <c r="L8" s="13"/>
      <c r="M8" s="13"/>
      <c r="N8" s="13"/>
      <c r="O8" s="13"/>
      <c r="P8" s="13"/>
      <c r="Q8" s="13"/>
      <c r="R8" s="13"/>
      <c r="S8" s="13"/>
    </row>
    <row r="9" spans="1:19" x14ac:dyDescent="0.25">
      <c r="A9" s="16" t="s">
        <v>58</v>
      </c>
      <c r="B9" s="13">
        <f>Model!C136</f>
        <v>0</v>
      </c>
      <c r="C9" s="13">
        <f>Model!D136</f>
        <v>0</v>
      </c>
      <c r="D9" s="13">
        <f>Model!E136</f>
        <v>0</v>
      </c>
      <c r="E9" s="13">
        <f>Model!F136</f>
        <v>0</v>
      </c>
      <c r="F9" s="13">
        <f>Model!G136</f>
        <v>0</v>
      </c>
      <c r="G9" s="13">
        <f>Model!H136</f>
        <v>0</v>
      </c>
      <c r="H9" s="13">
        <f>Model!I136</f>
        <v>0</v>
      </c>
      <c r="I9" s="13">
        <f>Model!J136</f>
        <v>0</v>
      </c>
      <c r="J9" s="13">
        <f>Model!K136</f>
        <v>0</v>
      </c>
      <c r="K9" s="13">
        <f>Model!L136</f>
        <v>0</v>
      </c>
      <c r="L9" s="13">
        <f>Model!M136</f>
        <v>0</v>
      </c>
      <c r="M9" s="13">
        <f>Model!N136</f>
        <v>0</v>
      </c>
      <c r="N9" s="13">
        <f>Model!O136</f>
        <v>0</v>
      </c>
      <c r="O9" s="13">
        <f>Model!P136</f>
        <v>0</v>
      </c>
      <c r="P9" s="13">
        <f>Model!Q136</f>
        <v>0</v>
      </c>
      <c r="Q9" s="13">
        <f>Model!R136</f>
        <v>0</v>
      </c>
      <c r="R9" s="13">
        <f>Model!S136</f>
        <v>0</v>
      </c>
      <c r="S9" s="13">
        <f>Model!T136</f>
        <v>0</v>
      </c>
    </row>
    <row r="10" spans="1:19" x14ac:dyDescent="0.25">
      <c r="A10" s="16" t="str">
        <f>Model!A137</f>
        <v>Proceeds of Loan Sales</v>
      </c>
      <c r="B10" s="13">
        <f>Model!C137</f>
        <v>0</v>
      </c>
      <c r="C10" s="13">
        <f>Model!D137</f>
        <v>0</v>
      </c>
      <c r="D10" s="13">
        <f>Model!E137</f>
        <v>0</v>
      </c>
      <c r="E10" s="13">
        <f>Model!F137</f>
        <v>0</v>
      </c>
      <c r="F10" s="13">
        <f>Model!G137</f>
        <v>0</v>
      </c>
      <c r="G10" s="13">
        <f>Model!H137</f>
        <v>0</v>
      </c>
      <c r="H10" s="13">
        <f>Model!I137</f>
        <v>0</v>
      </c>
      <c r="I10" s="13">
        <f>Model!J137</f>
        <v>0</v>
      </c>
      <c r="J10" s="13">
        <f>Model!K137</f>
        <v>0</v>
      </c>
      <c r="K10" s="13">
        <f>Model!L137</f>
        <v>0</v>
      </c>
      <c r="L10" s="13">
        <f>Model!M137</f>
        <v>0</v>
      </c>
      <c r="M10" s="13">
        <f>Model!N137</f>
        <v>0</v>
      </c>
      <c r="N10" s="13">
        <f>Model!O137</f>
        <v>0</v>
      </c>
      <c r="O10" s="13">
        <f>Model!P137</f>
        <v>0</v>
      </c>
      <c r="P10" s="13">
        <f>Model!Q137</f>
        <v>0</v>
      </c>
      <c r="Q10" s="13">
        <f>Model!R137</f>
        <v>0</v>
      </c>
      <c r="R10" s="13">
        <f>Model!S137</f>
        <v>0</v>
      </c>
      <c r="S10" s="13">
        <f>Model!T137</f>
        <v>0</v>
      </c>
    </row>
    <row r="11" spans="1:19" x14ac:dyDescent="0.25">
      <c r="A11" s="16" t="str">
        <f>Model!A138</f>
        <v>Borrowing of new debt</v>
      </c>
      <c r="B11" s="13">
        <f>Model!C138</f>
        <v>0</v>
      </c>
      <c r="C11" s="13">
        <f>Model!D138</f>
        <v>0</v>
      </c>
      <c r="D11" s="13">
        <f>Model!E138</f>
        <v>0</v>
      </c>
      <c r="E11" s="13">
        <f>Model!F138</f>
        <v>0</v>
      </c>
      <c r="F11" s="13">
        <f>Model!G138</f>
        <v>0</v>
      </c>
      <c r="G11" s="13">
        <f>Model!H138</f>
        <v>0</v>
      </c>
      <c r="H11" s="13">
        <f>Model!I138</f>
        <v>0</v>
      </c>
      <c r="I11" s="13">
        <f>Model!J138</f>
        <v>0</v>
      </c>
      <c r="J11" s="13">
        <f>Model!K138</f>
        <v>0</v>
      </c>
      <c r="K11" s="13">
        <f>Model!L138</f>
        <v>0</v>
      </c>
      <c r="L11" s="13">
        <f>Model!M138</f>
        <v>0</v>
      </c>
      <c r="M11" s="13">
        <f>Model!N138</f>
        <v>0</v>
      </c>
      <c r="N11" s="13">
        <f>Model!O138</f>
        <v>0</v>
      </c>
      <c r="O11" s="13">
        <f>Model!P138</f>
        <v>0</v>
      </c>
      <c r="P11" s="13">
        <f>Model!Q138</f>
        <v>0</v>
      </c>
      <c r="Q11" s="13">
        <f>Model!R138</f>
        <v>0</v>
      </c>
      <c r="R11" s="13">
        <f>Model!S138</f>
        <v>0</v>
      </c>
      <c r="S11" s="13">
        <f>Model!T138</f>
        <v>0</v>
      </c>
    </row>
    <row r="12" spans="1:19" x14ac:dyDescent="0.25">
      <c r="A12" s="16" t="s">
        <v>62</v>
      </c>
      <c r="B12" s="13">
        <f>Model!C139</f>
        <v>0</v>
      </c>
      <c r="C12" s="13">
        <f>Model!D139</f>
        <v>0</v>
      </c>
      <c r="D12" s="13">
        <f>Model!E139</f>
        <v>0</v>
      </c>
      <c r="E12" s="13">
        <f>Model!F139</f>
        <v>0</v>
      </c>
      <c r="F12" s="13">
        <f>Model!G139</f>
        <v>0</v>
      </c>
      <c r="G12" s="13">
        <f>Model!H139</f>
        <v>0</v>
      </c>
      <c r="H12" s="13">
        <f>Model!I139</f>
        <v>0</v>
      </c>
      <c r="I12" s="13">
        <f>Model!J139</f>
        <v>0</v>
      </c>
      <c r="J12" s="13">
        <f>Model!K139</f>
        <v>0</v>
      </c>
      <c r="K12" s="13">
        <f>Model!L139</f>
        <v>0</v>
      </c>
      <c r="L12" s="13">
        <f>Model!M139</f>
        <v>0</v>
      </c>
      <c r="M12" s="13">
        <f>Model!N139</f>
        <v>0</v>
      </c>
      <c r="N12" s="13">
        <f>Model!O139</f>
        <v>0</v>
      </c>
      <c r="O12" s="13">
        <f>Model!P139</f>
        <v>0</v>
      </c>
      <c r="P12" s="13">
        <f>Model!Q139</f>
        <v>0</v>
      </c>
      <c r="Q12" s="13">
        <f>Model!R139</f>
        <v>0</v>
      </c>
      <c r="R12" s="13">
        <f>Model!S139</f>
        <v>0</v>
      </c>
      <c r="S12" s="13">
        <f>Model!T139</f>
        <v>0</v>
      </c>
    </row>
    <row r="13" spans="1:19" s="1" customFormat="1" x14ac:dyDescent="0.25">
      <c r="A13" s="16"/>
      <c r="B13" s="13"/>
      <c r="C13" s="13"/>
      <c r="D13" s="13"/>
      <c r="E13" s="13"/>
      <c r="F13" s="13"/>
      <c r="G13" s="13"/>
      <c r="H13" s="13"/>
      <c r="I13" s="13"/>
      <c r="J13" s="13"/>
      <c r="K13" s="13"/>
      <c r="L13" s="13"/>
      <c r="M13" s="13"/>
      <c r="N13" s="13"/>
      <c r="O13" s="13"/>
      <c r="P13" s="13"/>
      <c r="Q13" s="13"/>
      <c r="R13" s="13"/>
      <c r="S13" s="13"/>
    </row>
    <row r="14" spans="1:19" s="1" customFormat="1" x14ac:dyDescent="0.25">
      <c r="A14" s="17" t="str">
        <f>Model!A141</f>
        <v>Total sources of cash</v>
      </c>
      <c r="B14" s="19">
        <f>Model!C141</f>
        <v>0</v>
      </c>
      <c r="C14" s="19">
        <f>Model!D141</f>
        <v>0</v>
      </c>
      <c r="D14" s="19">
        <f>Model!E141</f>
        <v>0</v>
      </c>
      <c r="E14" s="19">
        <f>Model!F141</f>
        <v>0</v>
      </c>
      <c r="F14" s="19">
        <f>Model!G141</f>
        <v>0</v>
      </c>
      <c r="G14" s="19">
        <f>Model!H141</f>
        <v>0</v>
      </c>
      <c r="H14" s="19">
        <f>Model!I141</f>
        <v>0</v>
      </c>
      <c r="I14" s="19">
        <f>Model!J141</f>
        <v>0</v>
      </c>
      <c r="J14" s="19">
        <f>Model!K141</f>
        <v>0</v>
      </c>
      <c r="K14" s="19">
        <f>Model!L141</f>
        <v>0</v>
      </c>
      <c r="L14" s="19">
        <f>Model!M141</f>
        <v>0</v>
      </c>
      <c r="M14" s="19">
        <f>Model!N141</f>
        <v>0</v>
      </c>
      <c r="N14" s="19">
        <f>Model!O141</f>
        <v>0</v>
      </c>
      <c r="O14" s="19">
        <f>Model!P141</f>
        <v>0</v>
      </c>
      <c r="P14" s="19">
        <f>Model!Q141</f>
        <v>0</v>
      </c>
      <c r="Q14" s="19">
        <f>Model!R141</f>
        <v>0</v>
      </c>
      <c r="R14" s="19">
        <f>Model!S141</f>
        <v>0</v>
      </c>
      <c r="S14" s="19">
        <f>Model!T141</f>
        <v>0</v>
      </c>
    </row>
    <row r="15" spans="1:19" x14ac:dyDescent="0.25">
      <c r="A15" s="16"/>
      <c r="B15" s="13"/>
      <c r="C15" s="13"/>
      <c r="D15" s="13"/>
      <c r="E15" s="13"/>
      <c r="F15" s="13"/>
      <c r="G15" s="13"/>
      <c r="H15" s="13"/>
      <c r="I15" s="13"/>
      <c r="J15" s="13"/>
      <c r="K15" s="13"/>
      <c r="L15" s="13"/>
      <c r="M15" s="13"/>
      <c r="N15" s="13"/>
      <c r="O15" s="13"/>
      <c r="P15" s="13"/>
      <c r="Q15" s="13"/>
      <c r="R15" s="13"/>
      <c r="S15" s="13"/>
    </row>
    <row r="16" spans="1:19" x14ac:dyDescent="0.25">
      <c r="A16" s="16" t="str">
        <f>Model!A143</f>
        <v>Payroll</v>
      </c>
      <c r="B16" s="13">
        <f>Model!C143</f>
        <v>0</v>
      </c>
      <c r="C16" s="13">
        <f>Model!D143</f>
        <v>0</v>
      </c>
      <c r="D16" s="13">
        <f>Model!E143</f>
        <v>0</v>
      </c>
      <c r="E16" s="13">
        <f>Model!F143</f>
        <v>0</v>
      </c>
      <c r="F16" s="13">
        <f>Model!G143</f>
        <v>0</v>
      </c>
      <c r="G16" s="13">
        <f>Model!H143</f>
        <v>0</v>
      </c>
      <c r="H16" s="13">
        <f>Model!I143</f>
        <v>0</v>
      </c>
      <c r="I16" s="13">
        <f>Model!J143</f>
        <v>0</v>
      </c>
      <c r="J16" s="13">
        <f>Model!K143</f>
        <v>0</v>
      </c>
      <c r="K16" s="13">
        <f>Model!L143</f>
        <v>0</v>
      </c>
      <c r="L16" s="13">
        <f>Model!M143</f>
        <v>0</v>
      </c>
      <c r="M16" s="13">
        <f>Model!N143</f>
        <v>0</v>
      </c>
      <c r="N16" s="13">
        <f>Model!O143</f>
        <v>0</v>
      </c>
      <c r="O16" s="13">
        <f>Model!P143</f>
        <v>0</v>
      </c>
      <c r="P16" s="13">
        <f>Model!Q143</f>
        <v>0</v>
      </c>
      <c r="Q16" s="13">
        <f>Model!R143</f>
        <v>0</v>
      </c>
      <c r="R16" s="13">
        <f>Model!S143</f>
        <v>0</v>
      </c>
      <c r="S16" s="13">
        <f>Model!T143</f>
        <v>0</v>
      </c>
    </row>
    <row r="17" spans="1:19" x14ac:dyDescent="0.25">
      <c r="A17" s="16" t="str">
        <f>Model!A144</f>
        <v>Benefits</v>
      </c>
      <c r="B17" s="13">
        <f>Model!C144</f>
        <v>0</v>
      </c>
      <c r="C17" s="13">
        <f>Model!D144</f>
        <v>0</v>
      </c>
      <c r="D17" s="13">
        <f>Model!E144</f>
        <v>0</v>
      </c>
      <c r="E17" s="13">
        <f>Model!F144</f>
        <v>0</v>
      </c>
      <c r="F17" s="13">
        <f>Model!G144</f>
        <v>0</v>
      </c>
      <c r="G17" s="13">
        <f>Model!H144</f>
        <v>0</v>
      </c>
      <c r="H17" s="13">
        <f>Model!I144</f>
        <v>0</v>
      </c>
      <c r="I17" s="13">
        <f>Model!J144</f>
        <v>0</v>
      </c>
      <c r="J17" s="13">
        <f>Model!K144</f>
        <v>0</v>
      </c>
      <c r="K17" s="13">
        <f>Model!L144</f>
        <v>0</v>
      </c>
      <c r="L17" s="13">
        <f>Model!M144</f>
        <v>0</v>
      </c>
      <c r="M17" s="13">
        <f>Model!N144</f>
        <v>0</v>
      </c>
      <c r="N17" s="13">
        <f>Model!O144</f>
        <v>0</v>
      </c>
      <c r="O17" s="13">
        <f>Model!P144</f>
        <v>0</v>
      </c>
      <c r="P17" s="13">
        <f>Model!Q144</f>
        <v>0</v>
      </c>
      <c r="Q17" s="13">
        <f>Model!R144</f>
        <v>0</v>
      </c>
      <c r="R17" s="13">
        <f>Model!S144</f>
        <v>0</v>
      </c>
      <c r="S17" s="13">
        <f>Model!T144</f>
        <v>0</v>
      </c>
    </row>
    <row r="18" spans="1:19" x14ac:dyDescent="0.25">
      <c r="A18" s="16" t="str">
        <f>Model!A145</f>
        <v>Non-personnel Expenses</v>
      </c>
      <c r="B18" s="13">
        <f>Model!C145</f>
        <v>0</v>
      </c>
      <c r="C18" s="13">
        <f>Model!D145</f>
        <v>0</v>
      </c>
      <c r="D18" s="13">
        <f>Model!E145</f>
        <v>0</v>
      </c>
      <c r="E18" s="13">
        <f>Model!F145</f>
        <v>0</v>
      </c>
      <c r="F18" s="13">
        <f>Model!G145</f>
        <v>0</v>
      </c>
      <c r="G18" s="13">
        <f>Model!H145</f>
        <v>0</v>
      </c>
      <c r="H18" s="13">
        <f>Model!I145</f>
        <v>0</v>
      </c>
      <c r="I18" s="13">
        <f>Model!J145</f>
        <v>0</v>
      </c>
      <c r="J18" s="13">
        <f>Model!K145</f>
        <v>0</v>
      </c>
      <c r="K18" s="13">
        <f>Model!L145</f>
        <v>0</v>
      </c>
      <c r="L18" s="13">
        <f>Model!M145</f>
        <v>0</v>
      </c>
      <c r="M18" s="13">
        <f>Model!N145</f>
        <v>0</v>
      </c>
      <c r="N18" s="13">
        <f>Model!O145</f>
        <v>0</v>
      </c>
      <c r="O18" s="13">
        <f>Model!P145</f>
        <v>0</v>
      </c>
      <c r="P18" s="13">
        <f>Model!Q145</f>
        <v>0</v>
      </c>
      <c r="Q18" s="13">
        <f>Model!R145</f>
        <v>0</v>
      </c>
      <c r="R18" s="13">
        <f>Model!S145</f>
        <v>0</v>
      </c>
      <c r="S18" s="13">
        <f>Model!T145</f>
        <v>0</v>
      </c>
    </row>
    <row r="19" spans="1:19" x14ac:dyDescent="0.25">
      <c r="A19" s="16" t="str">
        <f>Model!A146</f>
        <v>Interest expense on debt</v>
      </c>
      <c r="B19" s="13">
        <f>Model!C146</f>
        <v>0</v>
      </c>
      <c r="C19" s="13">
        <f>Model!D146</f>
        <v>0</v>
      </c>
      <c r="D19" s="13">
        <f>Model!E146</f>
        <v>0</v>
      </c>
      <c r="E19" s="13">
        <f>Model!F146</f>
        <v>0</v>
      </c>
      <c r="F19" s="13">
        <f>Model!G146</f>
        <v>0</v>
      </c>
      <c r="G19" s="13">
        <f>Model!H146</f>
        <v>0</v>
      </c>
      <c r="H19" s="13">
        <f>Model!I146</f>
        <v>0</v>
      </c>
      <c r="I19" s="13">
        <f>Model!J146</f>
        <v>0</v>
      </c>
      <c r="J19" s="13">
        <f>Model!K146</f>
        <v>0</v>
      </c>
      <c r="K19" s="13">
        <f>Model!L146</f>
        <v>0</v>
      </c>
      <c r="L19" s="13">
        <f>Model!M146</f>
        <v>0</v>
      </c>
      <c r="M19" s="13">
        <f>Model!N146</f>
        <v>0</v>
      </c>
      <c r="N19" s="13">
        <f>Model!O146</f>
        <v>0</v>
      </c>
      <c r="O19" s="13">
        <f>Model!P146</f>
        <v>0</v>
      </c>
      <c r="P19" s="13">
        <f>Model!Q146</f>
        <v>0</v>
      </c>
      <c r="Q19" s="13">
        <f>Model!R146</f>
        <v>0</v>
      </c>
      <c r="R19" s="13">
        <f>Model!S146</f>
        <v>0</v>
      </c>
      <c r="S19" s="13">
        <f>Model!T146</f>
        <v>0</v>
      </c>
    </row>
    <row r="20" spans="1:19" x14ac:dyDescent="0.25">
      <c r="A20" s="16"/>
      <c r="B20" s="13"/>
      <c r="C20" s="13"/>
      <c r="D20" s="13"/>
      <c r="E20" s="13"/>
      <c r="F20" s="13"/>
      <c r="G20" s="13"/>
      <c r="H20" s="13"/>
      <c r="I20" s="13"/>
      <c r="J20" s="13"/>
      <c r="K20" s="13"/>
      <c r="L20" s="13"/>
      <c r="M20" s="13"/>
      <c r="N20" s="13"/>
      <c r="O20" s="13"/>
      <c r="P20" s="13"/>
      <c r="Q20" s="13"/>
      <c r="R20" s="13"/>
      <c r="S20" s="13"/>
    </row>
    <row r="21" spans="1:19" x14ac:dyDescent="0.25">
      <c r="A21" s="16" t="str">
        <f>Model!A148</f>
        <v>New loans closed</v>
      </c>
      <c r="B21" s="13">
        <f>Model!C148</f>
        <v>0</v>
      </c>
      <c r="C21" s="13">
        <f>Model!D148</f>
        <v>0</v>
      </c>
      <c r="D21" s="13">
        <f>Model!E148</f>
        <v>0</v>
      </c>
      <c r="E21" s="13">
        <f>Model!F148</f>
        <v>0</v>
      </c>
      <c r="F21" s="13">
        <f>Model!G148</f>
        <v>0</v>
      </c>
      <c r="G21" s="13">
        <f>Model!H148</f>
        <v>0</v>
      </c>
      <c r="H21" s="13">
        <f>Model!I148</f>
        <v>0</v>
      </c>
      <c r="I21" s="13">
        <f>Model!J148</f>
        <v>0</v>
      </c>
      <c r="J21" s="13">
        <f>Model!K148</f>
        <v>0</v>
      </c>
      <c r="K21" s="13">
        <f>Model!L148</f>
        <v>0</v>
      </c>
      <c r="L21" s="13">
        <f>Model!M148</f>
        <v>0</v>
      </c>
      <c r="M21" s="13">
        <f>Model!N148</f>
        <v>0</v>
      </c>
      <c r="N21" s="13">
        <f>Model!O148</f>
        <v>0</v>
      </c>
      <c r="O21" s="13">
        <f>Model!P148</f>
        <v>0</v>
      </c>
      <c r="P21" s="13">
        <f>Model!Q148</f>
        <v>0</v>
      </c>
      <c r="Q21" s="13">
        <f>Model!R148</f>
        <v>0</v>
      </c>
      <c r="R21" s="13">
        <f>Model!S148</f>
        <v>0</v>
      </c>
      <c r="S21" s="13">
        <f>Model!T148</f>
        <v>0</v>
      </c>
    </row>
    <row r="22" spans="1:19" x14ac:dyDescent="0.25">
      <c r="A22" s="16" t="str">
        <f>Model!A149</f>
        <v>Repayments on debt</v>
      </c>
      <c r="B22" s="13">
        <f>Model!C149</f>
        <v>0</v>
      </c>
      <c r="C22" s="13">
        <f>Model!D149</f>
        <v>0</v>
      </c>
      <c r="D22" s="13">
        <f>Model!E149</f>
        <v>0</v>
      </c>
      <c r="E22" s="13">
        <f>Model!F149</f>
        <v>0</v>
      </c>
      <c r="F22" s="13">
        <f>Model!G149</f>
        <v>0</v>
      </c>
      <c r="G22" s="13">
        <f>Model!H149</f>
        <v>0</v>
      </c>
      <c r="H22" s="13">
        <f>Model!I149</f>
        <v>0</v>
      </c>
      <c r="I22" s="13">
        <f>Model!J149</f>
        <v>0</v>
      </c>
      <c r="J22" s="13">
        <f>Model!K149</f>
        <v>0</v>
      </c>
      <c r="K22" s="13">
        <f>Model!L149</f>
        <v>0</v>
      </c>
      <c r="L22" s="13">
        <f>Model!M149</f>
        <v>0</v>
      </c>
      <c r="M22" s="13">
        <f>Model!N149</f>
        <v>0</v>
      </c>
      <c r="N22" s="13">
        <f>Model!O149</f>
        <v>0</v>
      </c>
      <c r="O22" s="13">
        <f>Model!P149</f>
        <v>0</v>
      </c>
      <c r="P22" s="13">
        <f>Model!Q149</f>
        <v>0</v>
      </c>
      <c r="Q22" s="13">
        <f>Model!R149</f>
        <v>0</v>
      </c>
      <c r="R22" s="13">
        <f>Model!S149</f>
        <v>0</v>
      </c>
      <c r="S22" s="13">
        <f>Model!T149</f>
        <v>0</v>
      </c>
    </row>
    <row r="23" spans="1:19" s="1" customFormat="1" x14ac:dyDescent="0.25">
      <c r="A23" s="16" t="s">
        <v>63</v>
      </c>
      <c r="B23" s="13">
        <f>Model!C150</f>
        <v>0</v>
      </c>
      <c r="C23" s="13">
        <f>Model!D150</f>
        <v>0</v>
      </c>
      <c r="D23" s="13">
        <f>Model!E150</f>
        <v>0</v>
      </c>
      <c r="E23" s="13">
        <f>Model!F150</f>
        <v>0</v>
      </c>
      <c r="F23" s="13">
        <f>Model!G150</f>
        <v>0</v>
      </c>
      <c r="G23" s="13">
        <f>Model!H150</f>
        <v>0</v>
      </c>
      <c r="H23" s="13">
        <f>Model!I150</f>
        <v>0</v>
      </c>
      <c r="I23" s="13">
        <f>Model!J150</f>
        <v>0</v>
      </c>
      <c r="J23" s="13">
        <f>Model!K150</f>
        <v>0</v>
      </c>
      <c r="K23" s="13">
        <f>Model!L150</f>
        <v>0</v>
      </c>
      <c r="L23" s="13">
        <f>Model!M150</f>
        <v>0</v>
      </c>
      <c r="M23" s="13">
        <f>Model!N150</f>
        <v>0</v>
      </c>
      <c r="N23" s="13">
        <f>Model!O150</f>
        <v>0</v>
      </c>
      <c r="O23" s="13">
        <f>Model!P150</f>
        <v>0</v>
      </c>
      <c r="P23" s="13">
        <f>Model!Q150</f>
        <v>0</v>
      </c>
      <c r="Q23" s="13">
        <f>Model!R150</f>
        <v>0</v>
      </c>
      <c r="R23" s="13">
        <f>Model!S150</f>
        <v>0</v>
      </c>
      <c r="S23" s="13">
        <f>Model!T150</f>
        <v>0</v>
      </c>
    </row>
    <row r="24" spans="1:19" x14ac:dyDescent="0.25">
      <c r="A24" s="16"/>
      <c r="B24" s="13"/>
      <c r="C24" s="13"/>
      <c r="D24" s="13"/>
      <c r="E24" s="13"/>
      <c r="F24" s="13"/>
      <c r="G24" s="13"/>
      <c r="H24" s="13"/>
      <c r="I24" s="13"/>
      <c r="J24" s="13"/>
      <c r="K24" s="13"/>
      <c r="L24" s="13"/>
      <c r="M24" s="13"/>
      <c r="N24" s="13"/>
      <c r="O24" s="13"/>
      <c r="P24" s="13"/>
      <c r="Q24" s="13"/>
      <c r="R24" s="13"/>
      <c r="S24" s="13"/>
    </row>
    <row r="25" spans="1:19" s="1" customFormat="1" x14ac:dyDescent="0.25">
      <c r="A25" s="17" t="str">
        <f>Model!A152</f>
        <v>Total uses of cash</v>
      </c>
      <c r="B25" s="19">
        <f>Model!C152</f>
        <v>0</v>
      </c>
      <c r="C25" s="19">
        <f>Model!D152</f>
        <v>0</v>
      </c>
      <c r="D25" s="19">
        <f>Model!E152</f>
        <v>0</v>
      </c>
      <c r="E25" s="19">
        <f>Model!F152</f>
        <v>0</v>
      </c>
      <c r="F25" s="19">
        <f>Model!G152</f>
        <v>0</v>
      </c>
      <c r="G25" s="19">
        <f>Model!H152</f>
        <v>0</v>
      </c>
      <c r="H25" s="19">
        <f>Model!I152</f>
        <v>0</v>
      </c>
      <c r="I25" s="19">
        <f>Model!J152</f>
        <v>0</v>
      </c>
      <c r="J25" s="19">
        <f>Model!K152</f>
        <v>0</v>
      </c>
      <c r="K25" s="19">
        <f>Model!L152</f>
        <v>0</v>
      </c>
      <c r="L25" s="19">
        <f>Model!M152</f>
        <v>0</v>
      </c>
      <c r="M25" s="19">
        <f>Model!N152</f>
        <v>0</v>
      </c>
      <c r="N25" s="19">
        <f>Model!O152</f>
        <v>0</v>
      </c>
      <c r="O25" s="19">
        <f>Model!P152</f>
        <v>0</v>
      </c>
      <c r="P25" s="19">
        <f>Model!Q152</f>
        <v>0</v>
      </c>
      <c r="Q25" s="19">
        <f>Model!R152</f>
        <v>0</v>
      </c>
      <c r="R25" s="19">
        <f>Model!S152</f>
        <v>0</v>
      </c>
      <c r="S25" s="19">
        <f>Model!T152</f>
        <v>0</v>
      </c>
    </row>
    <row r="26" spans="1:19" x14ac:dyDescent="0.25">
      <c r="A26" s="16"/>
      <c r="B26" s="13"/>
      <c r="C26" s="13"/>
      <c r="D26" s="13"/>
      <c r="E26" s="13"/>
      <c r="F26" s="13"/>
      <c r="G26" s="13"/>
      <c r="H26" s="13"/>
      <c r="I26" s="13"/>
      <c r="J26" s="13"/>
      <c r="K26" s="13"/>
      <c r="L26" s="13"/>
      <c r="M26" s="13"/>
      <c r="N26" s="13"/>
      <c r="O26" s="13"/>
      <c r="P26" s="13"/>
      <c r="Q26" s="13"/>
      <c r="R26" s="13"/>
      <c r="S26" s="13"/>
    </row>
    <row r="27" spans="1:19" s="1" customFormat="1" x14ac:dyDescent="0.25">
      <c r="A27" s="17" t="str">
        <f>Model!A154</f>
        <v>Ending unrestricted cash</v>
      </c>
      <c r="B27" s="19">
        <f>Model!C154</f>
        <v>0</v>
      </c>
      <c r="C27" s="19">
        <f>Model!D154</f>
        <v>0</v>
      </c>
      <c r="D27" s="19">
        <f>Model!E154</f>
        <v>0</v>
      </c>
      <c r="E27" s="19">
        <f>Model!F154</f>
        <v>0</v>
      </c>
      <c r="F27" s="19">
        <f>Model!G154</f>
        <v>0</v>
      </c>
      <c r="G27" s="19">
        <f>Model!H154</f>
        <v>0</v>
      </c>
      <c r="H27" s="19">
        <f>Model!I154</f>
        <v>0</v>
      </c>
      <c r="I27" s="19">
        <f>Model!J154</f>
        <v>0</v>
      </c>
      <c r="J27" s="19">
        <f>Model!K154</f>
        <v>0</v>
      </c>
      <c r="K27" s="19">
        <f>Model!L154</f>
        <v>0</v>
      </c>
      <c r="L27" s="19">
        <f>Model!M154</f>
        <v>0</v>
      </c>
      <c r="M27" s="19">
        <f>Model!N154</f>
        <v>0</v>
      </c>
      <c r="N27" s="19">
        <f>Model!O154</f>
        <v>0</v>
      </c>
      <c r="O27" s="19">
        <f>Model!P154</f>
        <v>0</v>
      </c>
      <c r="P27" s="19">
        <f>Model!Q154</f>
        <v>0</v>
      </c>
      <c r="Q27" s="19">
        <f>Model!R154</f>
        <v>0</v>
      </c>
      <c r="R27" s="19">
        <f>Model!S154</f>
        <v>0</v>
      </c>
      <c r="S27" s="19">
        <f>Model!T154</f>
        <v>0</v>
      </c>
    </row>
  </sheetData>
  <sheetProtection sheet="1" objects="1" scenarios="1" formatCells="0" formatColumns="0" formatRows="0" insertColumns="0" insertRows="0"/>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topLeftCell="A6" workbookViewId="0">
      <selection activeCell="A11" sqref="A11"/>
    </sheetView>
  </sheetViews>
  <sheetFormatPr defaultColWidth="11" defaultRowHeight="15.75" x14ac:dyDescent="0.25"/>
  <cols>
    <col min="1" max="1" width="95.375" style="26" customWidth="1"/>
  </cols>
  <sheetData>
    <row r="1" spans="1:1" ht="31.5" x14ac:dyDescent="0.25">
      <c r="A1" s="26" t="s">
        <v>65</v>
      </c>
    </row>
    <row r="3" spans="1:1" x14ac:dyDescent="0.25">
      <c r="A3" s="26" t="s">
        <v>66</v>
      </c>
    </row>
    <row r="5" spans="1:1" x14ac:dyDescent="0.25">
      <c r="A5" s="26" t="s">
        <v>67</v>
      </c>
    </row>
    <row r="6" spans="1:1" ht="31.5" x14ac:dyDescent="0.25">
      <c r="A6" s="26" t="s">
        <v>68</v>
      </c>
    </row>
    <row r="7" spans="1:1" x14ac:dyDescent="0.25">
      <c r="A7" s="27" t="s">
        <v>69</v>
      </c>
    </row>
    <row r="8" spans="1:1" x14ac:dyDescent="0.25">
      <c r="A8" s="27" t="s">
        <v>70</v>
      </c>
    </row>
    <row r="9" spans="1:1" ht="31.5" x14ac:dyDescent="0.25">
      <c r="A9" s="27" t="s">
        <v>71</v>
      </c>
    </row>
    <row r="10" spans="1:1" x14ac:dyDescent="0.25">
      <c r="A10" s="27" t="s">
        <v>72</v>
      </c>
    </row>
    <row r="11" spans="1:1" ht="47.25" x14ac:dyDescent="0.25">
      <c r="A11" s="27" t="s">
        <v>73</v>
      </c>
    </row>
    <row r="12" spans="1:1" x14ac:dyDescent="0.25">
      <c r="A12" s="27" t="s">
        <v>74</v>
      </c>
    </row>
    <row r="13" spans="1:1" ht="47.25" x14ac:dyDescent="0.25">
      <c r="A13" s="27" t="s">
        <v>75</v>
      </c>
    </row>
    <row r="14" spans="1:1" x14ac:dyDescent="0.25">
      <c r="A14" s="27" t="s">
        <v>76</v>
      </c>
    </row>
    <row r="15" spans="1:1" x14ac:dyDescent="0.25">
      <c r="A15" s="27" t="s">
        <v>77</v>
      </c>
    </row>
    <row r="16" spans="1:1" x14ac:dyDescent="0.25">
      <c r="A16" s="27" t="s">
        <v>78</v>
      </c>
    </row>
    <row r="18" spans="1:1" x14ac:dyDescent="0.25">
      <c r="A18" s="26" t="s">
        <v>79</v>
      </c>
    </row>
    <row r="19" spans="1:1" x14ac:dyDescent="0.25">
      <c r="A19" s="26" t="s">
        <v>80</v>
      </c>
    </row>
    <row r="20" spans="1:1" x14ac:dyDescent="0.25">
      <c r="A20" s="27" t="s">
        <v>81</v>
      </c>
    </row>
    <row r="21" spans="1:1" x14ac:dyDescent="0.25">
      <c r="A21" s="27" t="s">
        <v>82</v>
      </c>
    </row>
    <row r="22" spans="1:1" x14ac:dyDescent="0.25">
      <c r="A22" s="27" t="s">
        <v>83</v>
      </c>
    </row>
    <row r="24" spans="1:1" x14ac:dyDescent="0.25">
      <c r="A24" s="26" t="s">
        <v>84</v>
      </c>
    </row>
    <row r="25" spans="1:1" ht="31.5" x14ac:dyDescent="0.25">
      <c r="A25" s="27" t="s">
        <v>85</v>
      </c>
    </row>
    <row r="26" spans="1:1" ht="31.5" x14ac:dyDescent="0.25">
      <c r="A26" s="27" t="s">
        <v>86</v>
      </c>
    </row>
    <row r="27" spans="1:1" x14ac:dyDescent="0.25">
      <c r="A27" s="27" t="s">
        <v>87</v>
      </c>
    </row>
    <row r="29" spans="1:1" ht="31.5" x14ac:dyDescent="0.25">
      <c r="A29" s="27" t="s">
        <v>88</v>
      </c>
    </row>
    <row r="30" spans="1:1" x14ac:dyDescent="0.25">
      <c r="A30" s="27" t="s">
        <v>89</v>
      </c>
    </row>
    <row r="32" spans="1:1" x14ac:dyDescent="0.25">
      <c r="A32" s="26" t="s">
        <v>90</v>
      </c>
    </row>
    <row r="33" spans="1:1" ht="47.25" x14ac:dyDescent="0.25">
      <c r="A33" s="26" t="s">
        <v>91</v>
      </c>
    </row>
    <row r="34" spans="1:1" x14ac:dyDescent="0.25">
      <c r="A34" s="27" t="s">
        <v>92</v>
      </c>
    </row>
    <row r="35" spans="1:1" x14ac:dyDescent="0.25">
      <c r="A35" s="27" t="s">
        <v>93</v>
      </c>
    </row>
    <row r="36" spans="1:1" ht="31.5" x14ac:dyDescent="0.25">
      <c r="A36" s="27" t="s">
        <v>94</v>
      </c>
    </row>
    <row r="37" spans="1:1" ht="47.25" x14ac:dyDescent="0.25">
      <c r="A37" s="27" t="s">
        <v>95</v>
      </c>
    </row>
    <row r="39" spans="1:1" x14ac:dyDescent="0.25">
      <c r="A39" s="26" t="s">
        <v>96</v>
      </c>
    </row>
    <row r="40" spans="1:1" ht="31.5" x14ac:dyDescent="0.25">
      <c r="A40" s="26" t="s">
        <v>97</v>
      </c>
    </row>
    <row r="41" spans="1:1" x14ac:dyDescent="0.25">
      <c r="A41" s="26"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Model</vt:lpstr>
      <vt:lpstr>1 page summary</vt:lpstr>
      <vt:lpstr>Instructions</vt:lpstr>
      <vt:lpstr>'1 page summary'!Print_Titles</vt:lpstr>
      <vt:lpstr>Model!Print_Titles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Hangen</dc:creator>
  <cp:lastModifiedBy>HP</cp:lastModifiedBy>
  <dcterms:created xsi:type="dcterms:W3CDTF">2020-03-25T12:21:39Z</dcterms:created>
  <dcterms:modified xsi:type="dcterms:W3CDTF">2020-04-07T17:55:55Z</dcterms:modified>
</cp:coreProperties>
</file>